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ipponeri\Desktop\mariano\eti\2025\5_mayo\ficha\"/>
    </mc:Choice>
  </mc:AlternateContent>
  <bookViews>
    <workbookView xWindow="0" yWindow="0" windowWidth="20490" windowHeight="7050" tabRatio="500"/>
  </bookViews>
  <sheets>
    <sheet name="Serie receptivo" sheetId="1" r:id="rId1"/>
    <sheet name="RECEPTIVO_país de residencia" sheetId="2" r:id="rId2"/>
    <sheet name="Serie emisivo" sheetId="3" r:id="rId3"/>
    <sheet name="EMISIVO_destino principal" sheetId="4" r:id="rId4"/>
  </sheets>
  <definedNames>
    <definedName name="_xlnm._FilterDatabase" localSheetId="2" hidden="1">'Serie emisivo'!$A$1:$AH$135</definedName>
    <definedName name="_xlnm._FilterDatabase" localSheetId="0" hidden="1">'Serie receptivo'!$A$4:$J$210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08" i="4" l="1"/>
  <c r="B107" i="4"/>
  <c r="B106" i="4"/>
  <c r="B105" i="4"/>
  <c r="B104" i="4"/>
  <c r="B103" i="4"/>
  <c r="B102" i="4"/>
  <c r="B101" i="4"/>
  <c r="B100" i="4"/>
  <c r="B98" i="4"/>
  <c r="B97" i="4"/>
  <c r="B96" i="4"/>
  <c r="B95" i="4"/>
  <c r="B94" i="4"/>
  <c r="B89" i="4"/>
  <c r="B88" i="4"/>
  <c r="B83" i="4"/>
  <c r="B84" i="3" s="1"/>
  <c r="B70" i="4"/>
  <c r="B109" i="3"/>
  <c r="B108" i="3"/>
  <c r="B107" i="3"/>
  <c r="B106" i="3"/>
  <c r="B105" i="3"/>
  <c r="B104" i="3"/>
  <c r="B103" i="3"/>
  <c r="B102" i="3"/>
  <c r="B101" i="3"/>
  <c r="B98" i="3"/>
  <c r="B97" i="3"/>
  <c r="C82" i="3"/>
  <c r="I77" i="3"/>
  <c r="G77" i="3"/>
  <c r="E77" i="3"/>
  <c r="I76" i="3"/>
  <c r="G76" i="3"/>
  <c r="E76" i="3"/>
  <c r="I75" i="3"/>
  <c r="G75" i="3"/>
  <c r="E75" i="3"/>
  <c r="I74" i="3"/>
  <c r="G74" i="3"/>
  <c r="E74" i="3"/>
  <c r="F74" i="3" s="1"/>
  <c r="I73" i="3"/>
  <c r="G73" i="3"/>
  <c r="E73" i="3"/>
  <c r="F73" i="3" s="1"/>
  <c r="I72" i="3"/>
  <c r="G72" i="3"/>
  <c r="E72" i="3"/>
  <c r="F72" i="3" s="1"/>
  <c r="B71" i="3"/>
  <c r="I70" i="3"/>
  <c r="G70" i="3"/>
  <c r="E70" i="3"/>
  <c r="I69" i="3"/>
  <c r="J82" i="3" s="1"/>
  <c r="G69" i="3"/>
  <c r="E69" i="3"/>
  <c r="F69" i="3" s="1"/>
  <c r="I68" i="3"/>
  <c r="G68" i="3"/>
  <c r="C68" i="3" s="1"/>
  <c r="F68" i="3"/>
  <c r="I67" i="3"/>
  <c r="G67" i="3"/>
  <c r="F67" i="3"/>
  <c r="I66" i="3"/>
  <c r="G66" i="3"/>
  <c r="F66" i="3"/>
  <c r="I65" i="3"/>
  <c r="G65" i="3"/>
  <c r="F65" i="3"/>
  <c r="I64" i="3"/>
  <c r="G64" i="3"/>
  <c r="F64" i="3"/>
  <c r="I63" i="3"/>
  <c r="G63" i="3"/>
  <c r="F63" i="3"/>
  <c r="I62" i="3"/>
  <c r="G62" i="3"/>
  <c r="F62" i="3"/>
  <c r="I61" i="3"/>
  <c r="G61" i="3"/>
  <c r="F61" i="3"/>
  <c r="I60" i="3"/>
  <c r="G60" i="3"/>
  <c r="F60" i="3"/>
  <c r="I59" i="3"/>
  <c r="J72" i="3" s="1"/>
  <c r="G59" i="3"/>
  <c r="H59" i="3" s="1"/>
  <c r="F59" i="3"/>
  <c r="I57" i="3"/>
  <c r="G57" i="3"/>
  <c r="F57" i="3"/>
  <c r="I56" i="3"/>
  <c r="G56" i="3"/>
  <c r="F56" i="3"/>
  <c r="I55" i="3"/>
  <c r="G55" i="3"/>
  <c r="F55" i="3"/>
  <c r="I54" i="3"/>
  <c r="G54" i="3"/>
  <c r="C54" i="3" s="1"/>
  <c r="F54" i="3"/>
  <c r="I53" i="3"/>
  <c r="G53" i="3"/>
  <c r="C53" i="3" s="1"/>
  <c r="F53" i="3"/>
  <c r="I52" i="3"/>
  <c r="G52" i="3"/>
  <c r="F52" i="3"/>
  <c r="I51" i="3"/>
  <c r="G51" i="3"/>
  <c r="F51" i="3"/>
  <c r="I50" i="3"/>
  <c r="G50" i="3"/>
  <c r="F50" i="3"/>
  <c r="I49" i="3"/>
  <c r="G49" i="3"/>
  <c r="H49" i="3" s="1"/>
  <c r="F49" i="3"/>
  <c r="I48" i="3"/>
  <c r="G48" i="3"/>
  <c r="C48" i="3" s="1"/>
  <c r="F48" i="3"/>
  <c r="I47" i="3"/>
  <c r="G47" i="3"/>
  <c r="F47" i="3"/>
  <c r="I46" i="3"/>
  <c r="C46" i="3" s="1"/>
  <c r="G46" i="3"/>
  <c r="F46" i="3"/>
  <c r="E45" i="3"/>
  <c r="I44" i="3"/>
  <c r="G44" i="3"/>
  <c r="F44" i="3"/>
  <c r="I43" i="3"/>
  <c r="J56" i="3" s="1"/>
  <c r="G43" i="3"/>
  <c r="F43" i="3"/>
  <c r="I42" i="3"/>
  <c r="G42" i="3"/>
  <c r="F42" i="3"/>
  <c r="I41" i="3"/>
  <c r="G41" i="3"/>
  <c r="F41" i="3"/>
  <c r="I40" i="3"/>
  <c r="G40" i="3"/>
  <c r="F40" i="3"/>
  <c r="I39" i="3"/>
  <c r="G39" i="3"/>
  <c r="F39" i="3"/>
  <c r="I38" i="3"/>
  <c r="J51" i="3" s="1"/>
  <c r="G38" i="3"/>
  <c r="F38" i="3"/>
  <c r="I37" i="3"/>
  <c r="G37" i="3"/>
  <c r="C37" i="3" s="1"/>
  <c r="F37" i="3"/>
  <c r="I36" i="3"/>
  <c r="C36" i="3" s="1"/>
  <c r="G36" i="3"/>
  <c r="F36" i="3"/>
  <c r="I35" i="3"/>
  <c r="J48" i="3" s="1"/>
  <c r="G35" i="3"/>
  <c r="C35" i="3" s="1"/>
  <c r="F35" i="3"/>
  <c r="I34" i="3"/>
  <c r="G34" i="3"/>
  <c r="F34" i="3"/>
  <c r="I33" i="3"/>
  <c r="G33" i="3"/>
  <c r="H33" i="3" s="1"/>
  <c r="F33" i="3"/>
  <c r="E32" i="3"/>
  <c r="F32" i="3" s="1"/>
  <c r="I31" i="3"/>
  <c r="G31" i="3"/>
  <c r="F31" i="3"/>
  <c r="I30" i="3"/>
  <c r="G30" i="3"/>
  <c r="F30" i="3"/>
  <c r="I29" i="3"/>
  <c r="G29" i="3"/>
  <c r="C29" i="3" s="1"/>
  <c r="F29" i="3"/>
  <c r="I28" i="3"/>
  <c r="G28" i="3"/>
  <c r="C28" i="3" s="1"/>
  <c r="F28" i="3"/>
  <c r="I27" i="3"/>
  <c r="G27" i="3"/>
  <c r="F27" i="3"/>
  <c r="I26" i="3"/>
  <c r="J39" i="3" s="1"/>
  <c r="G26" i="3"/>
  <c r="H39" i="3" s="1"/>
  <c r="F26" i="3"/>
  <c r="I25" i="3"/>
  <c r="G25" i="3"/>
  <c r="F25" i="3"/>
  <c r="I24" i="3"/>
  <c r="G24" i="3"/>
  <c r="F24" i="3"/>
  <c r="I23" i="3"/>
  <c r="G23" i="3"/>
  <c r="C23" i="3" s="1"/>
  <c r="F23" i="3"/>
  <c r="I22" i="3"/>
  <c r="G22" i="3"/>
  <c r="C22" i="3" s="1"/>
  <c r="F22" i="3"/>
  <c r="I21" i="3"/>
  <c r="G21" i="3"/>
  <c r="F21" i="3"/>
  <c r="I20" i="3"/>
  <c r="G20" i="3"/>
  <c r="F20" i="3"/>
  <c r="F19" i="3"/>
  <c r="I18" i="3"/>
  <c r="G18" i="3"/>
  <c r="I17" i="3"/>
  <c r="G17" i="3"/>
  <c r="I16" i="3"/>
  <c r="G16" i="3"/>
  <c r="I15" i="3"/>
  <c r="G15" i="3"/>
  <c r="I14" i="3"/>
  <c r="C14" i="3" s="1"/>
  <c r="G14" i="3"/>
  <c r="I13" i="3"/>
  <c r="G13" i="3"/>
  <c r="I12" i="3"/>
  <c r="C12" i="3" s="1"/>
  <c r="G12" i="3"/>
  <c r="I11" i="3"/>
  <c r="C11" i="3" s="1"/>
  <c r="G11" i="3"/>
  <c r="I10" i="3"/>
  <c r="G10" i="3"/>
  <c r="I9" i="3"/>
  <c r="J22" i="3" s="1"/>
  <c r="G9" i="3"/>
  <c r="I8" i="3"/>
  <c r="G8" i="3"/>
  <c r="I7" i="3"/>
  <c r="G7" i="3"/>
  <c r="B186" i="2"/>
  <c r="B185" i="2"/>
  <c r="B184" i="2"/>
  <c r="B183" i="2"/>
  <c r="B178" i="2"/>
  <c r="B174" i="2"/>
  <c r="B172" i="2"/>
  <c r="B167" i="2"/>
  <c r="B166" i="2"/>
  <c r="L82" i="2"/>
  <c r="K82" i="2"/>
  <c r="J82" i="2"/>
  <c r="I82" i="2"/>
  <c r="H82" i="2"/>
  <c r="G82" i="2"/>
  <c r="F82" i="2"/>
  <c r="E82" i="2"/>
  <c r="C82" i="2" s="1"/>
  <c r="D82" i="2"/>
  <c r="L81" i="2"/>
  <c r="K81" i="2"/>
  <c r="J81" i="2"/>
  <c r="I81" i="2"/>
  <c r="H81" i="2"/>
  <c r="G81" i="2"/>
  <c r="F81" i="2"/>
  <c r="E81" i="2"/>
  <c r="D81" i="2"/>
  <c r="L80" i="2"/>
  <c r="K80" i="2"/>
  <c r="J80" i="2"/>
  <c r="I80" i="2"/>
  <c r="H80" i="2"/>
  <c r="G80" i="2"/>
  <c r="F80" i="2"/>
  <c r="E80" i="2"/>
  <c r="D80" i="2"/>
  <c r="L79" i="2"/>
  <c r="K79" i="2"/>
  <c r="J79" i="2"/>
  <c r="I79" i="2"/>
  <c r="H79" i="2"/>
  <c r="G79" i="2"/>
  <c r="F79" i="2"/>
  <c r="E79" i="2"/>
  <c r="D79" i="2"/>
  <c r="C79" i="2" s="1"/>
  <c r="L78" i="2"/>
  <c r="K78" i="2"/>
  <c r="J78" i="2"/>
  <c r="I78" i="2"/>
  <c r="H78" i="2"/>
  <c r="G78" i="2"/>
  <c r="F78" i="2"/>
  <c r="E78" i="2"/>
  <c r="D78" i="2"/>
  <c r="C78" i="2"/>
  <c r="L77" i="2"/>
  <c r="K77" i="2"/>
  <c r="J77" i="2"/>
  <c r="I77" i="2"/>
  <c r="H77" i="2"/>
  <c r="G77" i="2"/>
  <c r="F77" i="2"/>
  <c r="E77" i="2"/>
  <c r="C77" i="2" s="1"/>
  <c r="D77" i="2"/>
  <c r="L76" i="2"/>
  <c r="K76" i="2"/>
  <c r="J76" i="2"/>
  <c r="I76" i="2"/>
  <c r="H76" i="2"/>
  <c r="G76" i="2"/>
  <c r="F76" i="2"/>
  <c r="E76" i="2"/>
  <c r="D76" i="2"/>
  <c r="L75" i="2"/>
  <c r="K75" i="2"/>
  <c r="J75" i="2"/>
  <c r="I75" i="2"/>
  <c r="H75" i="2"/>
  <c r="G75" i="2"/>
  <c r="F75" i="2"/>
  <c r="E75" i="2"/>
  <c r="D75" i="2"/>
  <c r="C75" i="2" s="1"/>
  <c r="L74" i="2"/>
  <c r="K74" i="2"/>
  <c r="J74" i="2"/>
  <c r="I74" i="2"/>
  <c r="H74" i="2"/>
  <c r="G74" i="2"/>
  <c r="F74" i="2"/>
  <c r="F70" i="2" s="1"/>
  <c r="E74" i="2"/>
  <c r="D74" i="2"/>
  <c r="C74" i="2" s="1"/>
  <c r="L73" i="2"/>
  <c r="K73" i="2"/>
  <c r="J73" i="2"/>
  <c r="I73" i="2"/>
  <c r="H73" i="2"/>
  <c r="G73" i="2"/>
  <c r="F73" i="2"/>
  <c r="E73" i="2"/>
  <c r="D73" i="2"/>
  <c r="L72" i="2"/>
  <c r="K72" i="2"/>
  <c r="J72" i="2"/>
  <c r="I72" i="2"/>
  <c r="H72" i="2"/>
  <c r="G72" i="2"/>
  <c r="F72" i="2"/>
  <c r="E72" i="2"/>
  <c r="D72" i="2"/>
  <c r="L71" i="2"/>
  <c r="K71" i="2"/>
  <c r="K70" i="2" s="1"/>
  <c r="J71" i="2"/>
  <c r="J70" i="2" s="1"/>
  <c r="I71" i="2"/>
  <c r="H71" i="2"/>
  <c r="G71" i="2"/>
  <c r="F71" i="2"/>
  <c r="E71" i="2"/>
  <c r="D71" i="2"/>
  <c r="L70" i="2"/>
  <c r="L69" i="2"/>
  <c r="K69" i="2"/>
  <c r="J69" i="2"/>
  <c r="I69" i="2"/>
  <c r="H69" i="2"/>
  <c r="G69" i="2"/>
  <c r="F69" i="2"/>
  <c r="E69" i="2"/>
  <c r="C69" i="2" s="1"/>
  <c r="D69" i="2"/>
  <c r="L68" i="2"/>
  <c r="K68" i="2"/>
  <c r="J68" i="2"/>
  <c r="I68" i="2"/>
  <c r="H68" i="2"/>
  <c r="G68" i="2"/>
  <c r="F68" i="2"/>
  <c r="E68" i="2"/>
  <c r="D68" i="2"/>
  <c r="L67" i="2"/>
  <c r="K67" i="2"/>
  <c r="J67" i="2"/>
  <c r="I67" i="2"/>
  <c r="H67" i="2"/>
  <c r="G67" i="2"/>
  <c r="F67" i="2"/>
  <c r="E67" i="2"/>
  <c r="D67" i="2"/>
  <c r="C67" i="2" s="1"/>
  <c r="L66" i="2"/>
  <c r="K66" i="2"/>
  <c r="J66" i="2"/>
  <c r="I66" i="2"/>
  <c r="H66" i="2"/>
  <c r="G66" i="2"/>
  <c r="F66" i="2"/>
  <c r="E66" i="2"/>
  <c r="D66" i="2"/>
  <c r="C66" i="2" s="1"/>
  <c r="L65" i="2"/>
  <c r="K65" i="2"/>
  <c r="J65" i="2"/>
  <c r="I65" i="2"/>
  <c r="H65" i="2"/>
  <c r="G65" i="2"/>
  <c r="F65" i="2"/>
  <c r="E65" i="2"/>
  <c r="D65" i="2"/>
  <c r="L64" i="2"/>
  <c r="K64" i="2"/>
  <c r="J64" i="2"/>
  <c r="I64" i="2"/>
  <c r="H64" i="2"/>
  <c r="G64" i="2"/>
  <c r="F64" i="2"/>
  <c r="E64" i="2"/>
  <c r="D64" i="2"/>
  <c r="L63" i="2"/>
  <c r="K63" i="2"/>
  <c r="J63" i="2"/>
  <c r="C63" i="2" s="1"/>
  <c r="I63" i="2"/>
  <c r="H63" i="2"/>
  <c r="G63" i="2"/>
  <c r="F63" i="2"/>
  <c r="E63" i="2"/>
  <c r="D63" i="2"/>
  <c r="L62" i="2"/>
  <c r="K62" i="2"/>
  <c r="J62" i="2"/>
  <c r="I62" i="2"/>
  <c r="H62" i="2"/>
  <c r="G62" i="2"/>
  <c r="F62" i="2"/>
  <c r="E62" i="2"/>
  <c r="D62" i="2"/>
  <c r="C62" i="2" s="1"/>
  <c r="L61" i="2"/>
  <c r="K61" i="2"/>
  <c r="J61" i="2"/>
  <c r="I61" i="2"/>
  <c r="H61" i="2"/>
  <c r="G61" i="2"/>
  <c r="F61" i="2"/>
  <c r="F57" i="2" s="1"/>
  <c r="E61" i="2"/>
  <c r="D61" i="2"/>
  <c r="L60" i="2"/>
  <c r="K60" i="2"/>
  <c r="J60" i="2"/>
  <c r="I60" i="2"/>
  <c r="H60" i="2"/>
  <c r="G60" i="2"/>
  <c r="G57" i="2" s="1"/>
  <c r="F60" i="2"/>
  <c r="E60" i="2"/>
  <c r="D60" i="2"/>
  <c r="L59" i="2"/>
  <c r="K59" i="2"/>
  <c r="J59" i="2"/>
  <c r="I59" i="2"/>
  <c r="H59" i="2"/>
  <c r="G59" i="2"/>
  <c r="F59" i="2"/>
  <c r="E59" i="2"/>
  <c r="D59" i="2"/>
  <c r="C59" i="2"/>
  <c r="L58" i="2"/>
  <c r="K58" i="2"/>
  <c r="J58" i="2"/>
  <c r="I58" i="2"/>
  <c r="H58" i="2"/>
  <c r="G58" i="2"/>
  <c r="F58" i="2"/>
  <c r="E58" i="2"/>
  <c r="C58" i="2" s="1"/>
  <c r="D58" i="2"/>
  <c r="H57" i="2"/>
  <c r="L56" i="2"/>
  <c r="K56" i="2"/>
  <c r="J56" i="2"/>
  <c r="I56" i="2"/>
  <c r="H56" i="2"/>
  <c r="G56" i="2"/>
  <c r="F56" i="2"/>
  <c r="E56" i="2"/>
  <c r="D56" i="2"/>
  <c r="L55" i="2"/>
  <c r="K55" i="2"/>
  <c r="J55" i="2"/>
  <c r="I55" i="2"/>
  <c r="H55" i="2"/>
  <c r="G55" i="2"/>
  <c r="F55" i="2"/>
  <c r="E55" i="2"/>
  <c r="D55" i="2"/>
  <c r="C55" i="2" s="1"/>
  <c r="L54" i="2"/>
  <c r="K54" i="2"/>
  <c r="J54" i="2"/>
  <c r="I54" i="2"/>
  <c r="H54" i="2"/>
  <c r="G54" i="2"/>
  <c r="F54" i="2"/>
  <c r="E54" i="2"/>
  <c r="D54" i="2"/>
  <c r="C54" i="2"/>
  <c r="L53" i="2"/>
  <c r="K53" i="2"/>
  <c r="J53" i="2"/>
  <c r="I53" i="2"/>
  <c r="H53" i="2"/>
  <c r="G53" i="2"/>
  <c r="F53" i="2"/>
  <c r="E53" i="2"/>
  <c r="C53" i="2" s="1"/>
  <c r="D53" i="2"/>
  <c r="L52" i="2"/>
  <c r="K52" i="2"/>
  <c r="J52" i="2"/>
  <c r="I52" i="2"/>
  <c r="I44" i="2" s="1"/>
  <c r="H52" i="2"/>
  <c r="G52" i="2"/>
  <c r="F52" i="2"/>
  <c r="E52" i="2"/>
  <c r="D52" i="2"/>
  <c r="L51" i="2"/>
  <c r="K51" i="2"/>
  <c r="J51" i="2"/>
  <c r="C51" i="2" s="1"/>
  <c r="I51" i="2"/>
  <c r="H51" i="2"/>
  <c r="G51" i="2"/>
  <c r="F51" i="2"/>
  <c r="E51" i="2"/>
  <c r="D51" i="2"/>
  <c r="L50" i="2"/>
  <c r="K50" i="2"/>
  <c r="J50" i="2"/>
  <c r="I50" i="2"/>
  <c r="H50" i="2"/>
  <c r="G50" i="2"/>
  <c r="F50" i="2"/>
  <c r="E50" i="2"/>
  <c r="D50" i="2"/>
  <c r="C50" i="2" s="1"/>
  <c r="L49" i="2"/>
  <c r="K49" i="2"/>
  <c r="J49" i="2"/>
  <c r="I49" i="2"/>
  <c r="H49" i="2"/>
  <c r="G49" i="2"/>
  <c r="F49" i="2"/>
  <c r="E49" i="2"/>
  <c r="D49" i="2"/>
  <c r="L48" i="2"/>
  <c r="K48" i="2"/>
  <c r="J48" i="2"/>
  <c r="I48" i="2"/>
  <c r="H48" i="2"/>
  <c r="G48" i="2"/>
  <c r="G44" i="2" s="1"/>
  <c r="F48" i="2"/>
  <c r="E48" i="2"/>
  <c r="D48" i="2"/>
  <c r="C48" i="2" s="1"/>
  <c r="L47" i="2"/>
  <c r="K47" i="2"/>
  <c r="J47" i="2"/>
  <c r="I47" i="2"/>
  <c r="H47" i="2"/>
  <c r="G47" i="2"/>
  <c r="F47" i="2"/>
  <c r="E47" i="2"/>
  <c r="D47" i="2"/>
  <c r="C47" i="2" s="1"/>
  <c r="L46" i="2"/>
  <c r="K46" i="2"/>
  <c r="J46" i="2"/>
  <c r="I46" i="2"/>
  <c r="H46" i="2"/>
  <c r="G46" i="2"/>
  <c r="F46" i="2"/>
  <c r="E46" i="2"/>
  <c r="C46" i="2" s="1"/>
  <c r="D46" i="2"/>
  <c r="L45" i="2"/>
  <c r="K45" i="2"/>
  <c r="J45" i="2"/>
  <c r="I45" i="2"/>
  <c r="H45" i="2"/>
  <c r="G45" i="2"/>
  <c r="F45" i="2"/>
  <c r="E45" i="2"/>
  <c r="D45" i="2"/>
  <c r="H44" i="2"/>
  <c r="L43" i="2"/>
  <c r="K43" i="2"/>
  <c r="J43" i="2"/>
  <c r="I43" i="2"/>
  <c r="H43" i="2"/>
  <c r="G43" i="2"/>
  <c r="F43" i="2"/>
  <c r="E43" i="2"/>
  <c r="D43" i="2"/>
  <c r="C43" i="2" s="1"/>
  <c r="L42" i="2"/>
  <c r="K42" i="2"/>
  <c r="C42" i="2" s="1"/>
  <c r="J42" i="2"/>
  <c r="I42" i="2"/>
  <c r="H42" i="2"/>
  <c r="G42" i="2"/>
  <c r="F42" i="2"/>
  <c r="E42" i="2"/>
  <c r="D42" i="2"/>
  <c r="L41" i="2"/>
  <c r="K41" i="2"/>
  <c r="J41" i="2"/>
  <c r="I41" i="2"/>
  <c r="H41" i="2"/>
  <c r="G41" i="2"/>
  <c r="F41" i="2"/>
  <c r="E41" i="2"/>
  <c r="C41" i="2" s="1"/>
  <c r="D41" i="2"/>
  <c r="L40" i="2"/>
  <c r="K40" i="2"/>
  <c r="J40" i="2"/>
  <c r="I40" i="2"/>
  <c r="H40" i="2"/>
  <c r="G40" i="2"/>
  <c r="F40" i="2"/>
  <c r="E40" i="2"/>
  <c r="D40" i="2"/>
  <c r="L39" i="2"/>
  <c r="K39" i="2"/>
  <c r="J39" i="2"/>
  <c r="I39" i="2"/>
  <c r="H39" i="2"/>
  <c r="G39" i="2"/>
  <c r="F39" i="2"/>
  <c r="E39" i="2"/>
  <c r="D39" i="2"/>
  <c r="C39" i="2" s="1"/>
  <c r="L38" i="2"/>
  <c r="K38" i="2"/>
  <c r="J38" i="2"/>
  <c r="I38" i="2"/>
  <c r="H38" i="2"/>
  <c r="G38" i="2"/>
  <c r="F38" i="2"/>
  <c r="E38" i="2"/>
  <c r="D38" i="2"/>
  <c r="C38" i="2" s="1"/>
  <c r="L37" i="2"/>
  <c r="K37" i="2"/>
  <c r="J37" i="2"/>
  <c r="I37" i="2"/>
  <c r="H37" i="2"/>
  <c r="G37" i="2"/>
  <c r="F37" i="2"/>
  <c r="E37" i="2"/>
  <c r="D37" i="2"/>
  <c r="L36" i="2"/>
  <c r="K36" i="2"/>
  <c r="J36" i="2"/>
  <c r="I36" i="2"/>
  <c r="I31" i="2" s="1"/>
  <c r="H36" i="2"/>
  <c r="G36" i="2"/>
  <c r="F36" i="2"/>
  <c r="E36" i="2"/>
  <c r="D36" i="2"/>
  <c r="L35" i="2"/>
  <c r="K35" i="2"/>
  <c r="J35" i="2"/>
  <c r="I35" i="2"/>
  <c r="C35" i="2" s="1"/>
  <c r="H35" i="2"/>
  <c r="G35" i="2"/>
  <c r="F35" i="2"/>
  <c r="E35" i="2"/>
  <c r="D35" i="2"/>
  <c r="L34" i="2"/>
  <c r="L31" i="2" s="1"/>
  <c r="K34" i="2"/>
  <c r="J34" i="2"/>
  <c r="I34" i="2"/>
  <c r="H34" i="2"/>
  <c r="G34" i="2"/>
  <c r="F34" i="2"/>
  <c r="E34" i="2"/>
  <c r="D34" i="2"/>
  <c r="C34" i="2" s="1"/>
  <c r="L33" i="2"/>
  <c r="K33" i="2"/>
  <c r="J33" i="2"/>
  <c r="I33" i="2"/>
  <c r="H33" i="2"/>
  <c r="G33" i="2"/>
  <c r="F33" i="2"/>
  <c r="F31" i="2" s="1"/>
  <c r="E33" i="2"/>
  <c r="D33" i="2"/>
  <c r="L32" i="2"/>
  <c r="K32" i="2"/>
  <c r="J32" i="2"/>
  <c r="J31" i="2" s="1"/>
  <c r="I32" i="2"/>
  <c r="H32" i="2"/>
  <c r="G32" i="2"/>
  <c r="G31" i="2" s="1"/>
  <c r="F32" i="2"/>
  <c r="E32" i="2"/>
  <c r="D32" i="2"/>
  <c r="K31" i="2"/>
  <c r="D31" i="2"/>
  <c r="L30" i="2"/>
  <c r="K30" i="2"/>
  <c r="J30" i="2"/>
  <c r="I30" i="2"/>
  <c r="H30" i="2"/>
  <c r="G30" i="2"/>
  <c r="F30" i="2"/>
  <c r="E30" i="2"/>
  <c r="D30" i="2"/>
  <c r="C30" i="2" s="1"/>
  <c r="L29" i="2"/>
  <c r="K29" i="2"/>
  <c r="J29" i="2"/>
  <c r="I29" i="2"/>
  <c r="H29" i="2"/>
  <c r="G29" i="2"/>
  <c r="F29" i="2"/>
  <c r="E29" i="2"/>
  <c r="D29" i="2"/>
  <c r="L28" i="2"/>
  <c r="K28" i="2"/>
  <c r="J28" i="2"/>
  <c r="I28" i="2"/>
  <c r="H28" i="2"/>
  <c r="G28" i="2"/>
  <c r="F28" i="2"/>
  <c r="E28" i="2"/>
  <c r="D28" i="2"/>
  <c r="L27" i="2"/>
  <c r="K27" i="2"/>
  <c r="J27" i="2"/>
  <c r="I27" i="2"/>
  <c r="C27" i="2" s="1"/>
  <c r="H27" i="2"/>
  <c r="G27" i="2"/>
  <c r="F27" i="2"/>
  <c r="E27" i="2"/>
  <c r="D27" i="2"/>
  <c r="L26" i="2"/>
  <c r="L18" i="2" s="1"/>
  <c r="K26" i="2"/>
  <c r="J26" i="2"/>
  <c r="I26" i="2"/>
  <c r="H26" i="2"/>
  <c r="G26" i="2"/>
  <c r="F26" i="2"/>
  <c r="E26" i="2"/>
  <c r="D26" i="2"/>
  <c r="C26" i="2" s="1"/>
  <c r="L25" i="2"/>
  <c r="K25" i="2"/>
  <c r="J25" i="2"/>
  <c r="I25" i="2"/>
  <c r="H25" i="2"/>
  <c r="G25" i="2"/>
  <c r="F25" i="2"/>
  <c r="F18" i="2" s="1"/>
  <c r="E25" i="2"/>
  <c r="D25" i="2"/>
  <c r="L24" i="2"/>
  <c r="K24" i="2"/>
  <c r="J24" i="2"/>
  <c r="I24" i="2"/>
  <c r="H24" i="2"/>
  <c r="G24" i="2"/>
  <c r="F24" i="2"/>
  <c r="E24" i="2"/>
  <c r="D24" i="2"/>
  <c r="L23" i="2"/>
  <c r="K23" i="2"/>
  <c r="J23" i="2"/>
  <c r="I23" i="2"/>
  <c r="H23" i="2"/>
  <c r="G23" i="2"/>
  <c r="F23" i="2"/>
  <c r="E23" i="2"/>
  <c r="D23" i="2"/>
  <c r="C23" i="2"/>
  <c r="L22" i="2"/>
  <c r="K22" i="2"/>
  <c r="J22" i="2"/>
  <c r="I22" i="2"/>
  <c r="H22" i="2"/>
  <c r="G22" i="2"/>
  <c r="F22" i="2"/>
  <c r="E22" i="2"/>
  <c r="C22" i="2" s="1"/>
  <c r="D22" i="2"/>
  <c r="L21" i="2"/>
  <c r="K21" i="2"/>
  <c r="J21" i="2"/>
  <c r="I21" i="2"/>
  <c r="H21" i="2"/>
  <c r="G21" i="2"/>
  <c r="F21" i="2"/>
  <c r="E21" i="2"/>
  <c r="D21" i="2"/>
  <c r="C21" i="2" s="1"/>
  <c r="L20" i="2"/>
  <c r="K20" i="2"/>
  <c r="J20" i="2"/>
  <c r="I20" i="2"/>
  <c r="H20" i="2"/>
  <c r="G20" i="2"/>
  <c r="F20" i="2"/>
  <c r="E20" i="2"/>
  <c r="D20" i="2"/>
  <c r="L19" i="2"/>
  <c r="K19" i="2"/>
  <c r="J19" i="2"/>
  <c r="I19" i="2"/>
  <c r="H19" i="2"/>
  <c r="G19" i="2"/>
  <c r="F19" i="2"/>
  <c r="E19" i="2"/>
  <c r="D19" i="2"/>
  <c r="C19" i="2" s="1"/>
  <c r="K18" i="2"/>
  <c r="D18" i="2"/>
  <c r="L17" i="2"/>
  <c r="K17" i="2"/>
  <c r="J17" i="2"/>
  <c r="I17" i="2"/>
  <c r="H17" i="2"/>
  <c r="G17" i="2"/>
  <c r="F17" i="2"/>
  <c r="E17" i="2"/>
  <c r="D17" i="2"/>
  <c r="L16" i="2"/>
  <c r="K16" i="2"/>
  <c r="J16" i="2"/>
  <c r="I16" i="2"/>
  <c r="H16" i="2"/>
  <c r="G16" i="2"/>
  <c r="G5" i="2" s="1"/>
  <c r="F16" i="2"/>
  <c r="E16" i="2"/>
  <c r="D16" i="2"/>
  <c r="L15" i="2"/>
  <c r="K15" i="2"/>
  <c r="J15" i="2"/>
  <c r="I15" i="2"/>
  <c r="H15" i="2"/>
  <c r="G15" i="2"/>
  <c r="F15" i="2"/>
  <c r="E15" i="2"/>
  <c r="D15" i="2"/>
  <c r="C15" i="2"/>
  <c r="L14" i="2"/>
  <c r="K14" i="2"/>
  <c r="J14" i="2"/>
  <c r="I14" i="2"/>
  <c r="H14" i="2"/>
  <c r="G14" i="2"/>
  <c r="F14" i="2"/>
  <c r="E14" i="2"/>
  <c r="C14" i="2" s="1"/>
  <c r="D14" i="2"/>
  <c r="L13" i="2"/>
  <c r="K13" i="2"/>
  <c r="J13" i="2"/>
  <c r="I13" i="2"/>
  <c r="H13" i="2"/>
  <c r="G13" i="2"/>
  <c r="F13" i="2"/>
  <c r="E13" i="2"/>
  <c r="D13" i="2"/>
  <c r="L12" i="2"/>
  <c r="K12" i="2"/>
  <c r="J12" i="2"/>
  <c r="I12" i="2"/>
  <c r="H12" i="2"/>
  <c r="H5" i="2" s="1"/>
  <c r="G12" i="2"/>
  <c r="F12" i="2"/>
  <c r="E12" i="2"/>
  <c r="D12" i="2"/>
  <c r="L11" i="2"/>
  <c r="K11" i="2"/>
  <c r="J11" i="2"/>
  <c r="I11" i="2"/>
  <c r="C11" i="2" s="1"/>
  <c r="H11" i="2"/>
  <c r="G11" i="2"/>
  <c r="F11" i="2"/>
  <c r="E11" i="2"/>
  <c r="D11" i="2"/>
  <c r="L10" i="2"/>
  <c r="K10" i="2"/>
  <c r="J10" i="2"/>
  <c r="I10" i="2"/>
  <c r="H10" i="2"/>
  <c r="G10" i="2"/>
  <c r="F10" i="2"/>
  <c r="E10" i="2"/>
  <c r="D10" i="2"/>
  <c r="C10" i="2"/>
  <c r="L9" i="2"/>
  <c r="K9" i="2"/>
  <c r="J9" i="2"/>
  <c r="I9" i="2"/>
  <c r="H9" i="2"/>
  <c r="G9" i="2"/>
  <c r="F9" i="2"/>
  <c r="E9" i="2"/>
  <c r="C9" i="2" s="1"/>
  <c r="D9" i="2"/>
  <c r="L8" i="2"/>
  <c r="K8" i="2"/>
  <c r="J8" i="2"/>
  <c r="I8" i="2"/>
  <c r="H8" i="2"/>
  <c r="G8" i="2"/>
  <c r="F8" i="2"/>
  <c r="E8" i="2"/>
  <c r="D8" i="2"/>
  <c r="C8" i="2" s="1"/>
  <c r="L7" i="2"/>
  <c r="K7" i="2"/>
  <c r="J7" i="2"/>
  <c r="I7" i="2"/>
  <c r="H7" i="2"/>
  <c r="G7" i="2"/>
  <c r="F7" i="2"/>
  <c r="E7" i="2"/>
  <c r="D7" i="2"/>
  <c r="C7" i="2" s="1"/>
  <c r="L6" i="2"/>
  <c r="K6" i="2"/>
  <c r="J6" i="2"/>
  <c r="I6" i="2"/>
  <c r="H6" i="2"/>
  <c r="G6" i="2"/>
  <c r="F6" i="2"/>
  <c r="F5" i="2" s="1"/>
  <c r="E6" i="2"/>
  <c r="D6" i="2"/>
  <c r="C6" i="2" s="1"/>
  <c r="M203" i="1"/>
  <c r="M202" i="1"/>
  <c r="M189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C160" i="1"/>
  <c r="I155" i="1"/>
  <c r="G155" i="1"/>
  <c r="E155" i="1"/>
  <c r="I154" i="1"/>
  <c r="G154" i="1"/>
  <c r="E154" i="1"/>
  <c r="I153" i="1"/>
  <c r="G153" i="1"/>
  <c r="E153" i="1"/>
  <c r="I152" i="1"/>
  <c r="J152" i="1" s="1"/>
  <c r="G152" i="1"/>
  <c r="E152" i="1"/>
  <c r="F152" i="1" s="1"/>
  <c r="I151" i="1"/>
  <c r="G151" i="1"/>
  <c r="E151" i="1"/>
  <c r="F151" i="1" s="1"/>
  <c r="I150" i="1"/>
  <c r="G150" i="1"/>
  <c r="E150" i="1"/>
  <c r="F150" i="1" s="1"/>
  <c r="I148" i="1"/>
  <c r="G148" i="1"/>
  <c r="H148" i="1" s="1"/>
  <c r="E148" i="1"/>
  <c r="F148" i="1" s="1"/>
  <c r="I147" i="1"/>
  <c r="G147" i="1"/>
  <c r="E147" i="1"/>
  <c r="F160" i="1" s="1"/>
  <c r="H146" i="1"/>
  <c r="F146" i="1"/>
  <c r="C146" i="1"/>
  <c r="F145" i="1"/>
  <c r="F144" i="1"/>
  <c r="C144" i="1"/>
  <c r="F143" i="1"/>
  <c r="C143" i="1"/>
  <c r="F142" i="1"/>
  <c r="F141" i="1"/>
  <c r="F140" i="1"/>
  <c r="I139" i="1"/>
  <c r="G139" i="1"/>
  <c r="C139" i="1" s="1"/>
  <c r="F139" i="1"/>
  <c r="I138" i="1"/>
  <c r="G138" i="1"/>
  <c r="F138" i="1"/>
  <c r="I137" i="1"/>
  <c r="G137" i="1"/>
  <c r="H150" i="1" s="1"/>
  <c r="F137" i="1"/>
  <c r="E136" i="1"/>
  <c r="F136" i="1" s="1"/>
  <c r="I135" i="1"/>
  <c r="C135" i="1" s="1"/>
  <c r="L187" i="1" s="1"/>
  <c r="G135" i="1"/>
  <c r="F135" i="1"/>
  <c r="I134" i="1"/>
  <c r="G134" i="1"/>
  <c r="C134" i="1" s="1"/>
  <c r="F134" i="1"/>
  <c r="I133" i="1"/>
  <c r="J146" i="1" s="1"/>
  <c r="G133" i="1"/>
  <c r="F133" i="1"/>
  <c r="I132" i="1"/>
  <c r="J145" i="1" s="1"/>
  <c r="G132" i="1"/>
  <c r="H132" i="1" s="1"/>
  <c r="F132" i="1"/>
  <c r="I131" i="1"/>
  <c r="G131" i="1"/>
  <c r="F131" i="1"/>
  <c r="I130" i="1"/>
  <c r="J143" i="1" s="1"/>
  <c r="G130" i="1"/>
  <c r="F130" i="1"/>
  <c r="I129" i="1"/>
  <c r="J142" i="1" s="1"/>
  <c r="G129" i="1"/>
  <c r="F129" i="1"/>
  <c r="I128" i="1"/>
  <c r="J141" i="1" s="1"/>
  <c r="G128" i="1"/>
  <c r="F128" i="1"/>
  <c r="C128" i="1"/>
  <c r="D141" i="1" s="1"/>
  <c r="I127" i="1"/>
  <c r="J140" i="1" s="1"/>
  <c r="G127" i="1"/>
  <c r="H127" i="1" s="1"/>
  <c r="F127" i="1"/>
  <c r="I126" i="1"/>
  <c r="G126" i="1"/>
  <c r="C126" i="1" s="1"/>
  <c r="F126" i="1"/>
  <c r="I125" i="1"/>
  <c r="G125" i="1"/>
  <c r="F125" i="1"/>
  <c r="I124" i="1"/>
  <c r="J137" i="1" s="1"/>
  <c r="G124" i="1"/>
  <c r="F124" i="1"/>
  <c r="E123" i="1"/>
  <c r="I122" i="1"/>
  <c r="G122" i="1"/>
  <c r="F122" i="1"/>
  <c r="I121" i="1"/>
  <c r="G121" i="1"/>
  <c r="F121" i="1"/>
  <c r="I120" i="1"/>
  <c r="G120" i="1"/>
  <c r="H133" i="1" s="1"/>
  <c r="F120" i="1"/>
  <c r="I119" i="1"/>
  <c r="C119" i="1" s="1"/>
  <c r="G119" i="1"/>
  <c r="F119" i="1"/>
  <c r="I118" i="1"/>
  <c r="G118" i="1"/>
  <c r="C118" i="1" s="1"/>
  <c r="F118" i="1"/>
  <c r="I117" i="1"/>
  <c r="G117" i="1"/>
  <c r="H130" i="1" s="1"/>
  <c r="F117" i="1"/>
  <c r="C117" i="1"/>
  <c r="I116" i="1"/>
  <c r="G116" i="1"/>
  <c r="H116" i="1" s="1"/>
  <c r="F116" i="1"/>
  <c r="I115" i="1"/>
  <c r="J128" i="1" s="1"/>
  <c r="G115" i="1"/>
  <c r="F115" i="1"/>
  <c r="I114" i="1"/>
  <c r="G114" i="1"/>
  <c r="F114" i="1"/>
  <c r="I113" i="1"/>
  <c r="G113" i="1"/>
  <c r="H126" i="1" s="1"/>
  <c r="F113" i="1"/>
  <c r="C113" i="1"/>
  <c r="I112" i="1"/>
  <c r="G112" i="1"/>
  <c r="C112" i="1" s="1"/>
  <c r="F112" i="1"/>
  <c r="I111" i="1"/>
  <c r="G111" i="1"/>
  <c r="F111" i="1"/>
  <c r="F110" i="1"/>
  <c r="E110" i="1"/>
  <c r="I109" i="1"/>
  <c r="G109" i="1"/>
  <c r="H122" i="1" s="1"/>
  <c r="F109" i="1"/>
  <c r="I108" i="1"/>
  <c r="G108" i="1"/>
  <c r="C108" i="1" s="1"/>
  <c r="F108" i="1"/>
  <c r="I107" i="1"/>
  <c r="J120" i="1" s="1"/>
  <c r="G107" i="1"/>
  <c r="F107" i="1"/>
  <c r="I106" i="1"/>
  <c r="J119" i="1" s="1"/>
  <c r="G106" i="1"/>
  <c r="F106" i="1"/>
  <c r="I105" i="1"/>
  <c r="J118" i="1" s="1"/>
  <c r="G105" i="1"/>
  <c r="H118" i="1" s="1"/>
  <c r="F105" i="1"/>
  <c r="I104" i="1"/>
  <c r="G104" i="1"/>
  <c r="F104" i="1"/>
  <c r="I103" i="1"/>
  <c r="G103" i="1"/>
  <c r="C103" i="1" s="1"/>
  <c r="F103" i="1"/>
  <c r="I102" i="1"/>
  <c r="J115" i="1" s="1"/>
  <c r="G102" i="1"/>
  <c r="F102" i="1"/>
  <c r="I101" i="1"/>
  <c r="G101" i="1"/>
  <c r="F101" i="1"/>
  <c r="I100" i="1"/>
  <c r="C100" i="1" s="1"/>
  <c r="G100" i="1"/>
  <c r="F100" i="1"/>
  <c r="I99" i="1"/>
  <c r="G99" i="1"/>
  <c r="F99" i="1"/>
  <c r="I98" i="1"/>
  <c r="G98" i="1"/>
  <c r="F98" i="1"/>
  <c r="F97" i="1"/>
  <c r="I96" i="1"/>
  <c r="G96" i="1"/>
  <c r="H96" i="1" s="1"/>
  <c r="F96" i="1"/>
  <c r="I95" i="1"/>
  <c r="J108" i="1" s="1"/>
  <c r="G95" i="1"/>
  <c r="F95" i="1"/>
  <c r="I94" i="1"/>
  <c r="G94" i="1"/>
  <c r="F94" i="1"/>
  <c r="I93" i="1"/>
  <c r="G93" i="1"/>
  <c r="H106" i="1" s="1"/>
  <c r="F93" i="1"/>
  <c r="I92" i="1"/>
  <c r="J92" i="1" s="1"/>
  <c r="G92" i="1"/>
  <c r="F92" i="1"/>
  <c r="I91" i="1"/>
  <c r="J91" i="1" s="1"/>
  <c r="G91" i="1"/>
  <c r="H91" i="1" s="1"/>
  <c r="F91" i="1"/>
  <c r="C91" i="1"/>
  <c r="D91" i="1" s="1"/>
  <c r="I90" i="1"/>
  <c r="C90" i="1" s="1"/>
  <c r="D90" i="1" s="1"/>
  <c r="G90" i="1"/>
  <c r="H90" i="1" s="1"/>
  <c r="F90" i="1"/>
  <c r="I89" i="1"/>
  <c r="J89" i="1" s="1"/>
  <c r="G89" i="1"/>
  <c r="C89" i="1" s="1"/>
  <c r="D89" i="1" s="1"/>
  <c r="F89" i="1"/>
  <c r="I88" i="1"/>
  <c r="G88" i="1"/>
  <c r="H88" i="1" s="1"/>
  <c r="F88" i="1"/>
  <c r="I87" i="1"/>
  <c r="G87" i="1"/>
  <c r="C87" i="1" s="1"/>
  <c r="D87" i="1" s="1"/>
  <c r="F87" i="1"/>
  <c r="I86" i="1"/>
  <c r="J86" i="1" s="1"/>
  <c r="G86" i="1"/>
  <c r="F86" i="1"/>
  <c r="I85" i="1"/>
  <c r="C85" i="1" s="1"/>
  <c r="D85" i="1" s="1"/>
  <c r="G85" i="1"/>
  <c r="F85" i="1"/>
  <c r="F84" i="1"/>
  <c r="J83" i="1"/>
  <c r="H83" i="1"/>
  <c r="F83" i="1"/>
  <c r="D83" i="1"/>
  <c r="C83" i="1"/>
  <c r="J82" i="1"/>
  <c r="H82" i="1"/>
  <c r="F82" i="1"/>
  <c r="C82" i="1"/>
  <c r="J81" i="1"/>
  <c r="H81" i="1"/>
  <c r="F81" i="1"/>
  <c r="C81" i="1"/>
  <c r="D81" i="1" s="1"/>
  <c r="J80" i="1"/>
  <c r="H80" i="1"/>
  <c r="F80" i="1"/>
  <c r="C80" i="1"/>
  <c r="D80" i="1" s="1"/>
  <c r="J79" i="1"/>
  <c r="H79" i="1"/>
  <c r="F79" i="1"/>
  <c r="C79" i="1"/>
  <c r="J78" i="1"/>
  <c r="H78" i="1"/>
  <c r="F78" i="1"/>
  <c r="C78" i="1"/>
  <c r="J77" i="1"/>
  <c r="H77" i="1"/>
  <c r="F77" i="1"/>
  <c r="C77" i="1"/>
  <c r="J76" i="1"/>
  <c r="H76" i="1"/>
  <c r="F76" i="1"/>
  <c r="D76" i="1"/>
  <c r="C76" i="1"/>
  <c r="J75" i="1"/>
  <c r="H75" i="1"/>
  <c r="F75" i="1"/>
  <c r="D75" i="1"/>
  <c r="C75" i="1"/>
  <c r="J74" i="1"/>
  <c r="H74" i="1"/>
  <c r="F74" i="1"/>
  <c r="C74" i="1"/>
  <c r="J73" i="1"/>
  <c r="H73" i="1"/>
  <c r="F73" i="1"/>
  <c r="C73" i="1"/>
  <c r="D73" i="1" s="1"/>
  <c r="J72" i="1"/>
  <c r="H72" i="1"/>
  <c r="F72" i="1"/>
  <c r="C72" i="1"/>
  <c r="D72" i="1" s="1"/>
  <c r="J71" i="1"/>
  <c r="H71" i="1"/>
  <c r="F71" i="1"/>
  <c r="C71" i="1"/>
  <c r="J70" i="1"/>
  <c r="H70" i="1"/>
  <c r="F70" i="1"/>
  <c r="C70" i="1"/>
  <c r="J69" i="1"/>
  <c r="H69" i="1"/>
  <c r="F69" i="1"/>
  <c r="C69" i="1"/>
  <c r="D82" i="1" s="1"/>
  <c r="J68" i="1"/>
  <c r="H68" i="1"/>
  <c r="F68" i="1"/>
  <c r="D68" i="1"/>
  <c r="C68" i="1"/>
  <c r="J67" i="1"/>
  <c r="H67" i="1"/>
  <c r="F67" i="1"/>
  <c r="D67" i="1"/>
  <c r="C67" i="1"/>
  <c r="J66" i="1"/>
  <c r="H66" i="1"/>
  <c r="F66" i="1"/>
  <c r="C66" i="1"/>
  <c r="D79" i="1" s="1"/>
  <c r="J65" i="1"/>
  <c r="H65" i="1"/>
  <c r="F65" i="1"/>
  <c r="C65" i="1"/>
  <c r="D65" i="1" s="1"/>
  <c r="J64" i="1"/>
  <c r="H64" i="1"/>
  <c r="F64" i="1"/>
  <c r="C64" i="1"/>
  <c r="D77" i="1" s="1"/>
  <c r="J63" i="1"/>
  <c r="H63" i="1"/>
  <c r="F63" i="1"/>
  <c r="C63" i="1"/>
  <c r="J62" i="1"/>
  <c r="H62" i="1"/>
  <c r="F62" i="1"/>
  <c r="C62" i="1"/>
  <c r="J61" i="1"/>
  <c r="H61" i="1"/>
  <c r="F61" i="1"/>
  <c r="C61" i="1"/>
  <c r="D74" i="1" s="1"/>
  <c r="J60" i="1"/>
  <c r="H60" i="1"/>
  <c r="F60" i="1"/>
  <c r="D60" i="1"/>
  <c r="C60" i="1"/>
  <c r="J59" i="1"/>
  <c r="H59" i="1"/>
  <c r="F59" i="1"/>
  <c r="D59" i="1"/>
  <c r="C59" i="1"/>
  <c r="J58" i="1"/>
  <c r="H58" i="1"/>
  <c r="F58" i="1"/>
  <c r="C58" i="1"/>
  <c r="D71" i="1" s="1"/>
  <c r="J57" i="1"/>
  <c r="H57" i="1"/>
  <c r="F57" i="1"/>
  <c r="C57" i="1"/>
  <c r="D57" i="1" s="1"/>
  <c r="J56" i="1"/>
  <c r="H56" i="1"/>
  <c r="F56" i="1"/>
  <c r="C56" i="1"/>
  <c r="D69" i="1" s="1"/>
  <c r="J55" i="1"/>
  <c r="H55" i="1"/>
  <c r="F55" i="1"/>
  <c r="C55" i="1"/>
  <c r="D55" i="1" s="1"/>
  <c r="J54" i="1"/>
  <c r="H54" i="1"/>
  <c r="F54" i="1"/>
  <c r="C54" i="1"/>
  <c r="J53" i="1"/>
  <c r="H53" i="1"/>
  <c r="F53" i="1"/>
  <c r="C53" i="1"/>
  <c r="D66" i="1" s="1"/>
  <c r="J52" i="1"/>
  <c r="H52" i="1"/>
  <c r="F52" i="1"/>
  <c r="D52" i="1"/>
  <c r="C52" i="1"/>
  <c r="J51" i="1"/>
  <c r="H51" i="1"/>
  <c r="F51" i="1"/>
  <c r="D51" i="1"/>
  <c r="C51" i="1"/>
  <c r="J50" i="1"/>
  <c r="H50" i="1"/>
  <c r="F50" i="1"/>
  <c r="C50" i="1"/>
  <c r="D63" i="1" s="1"/>
  <c r="J49" i="1"/>
  <c r="H49" i="1"/>
  <c r="F49" i="1"/>
  <c r="C49" i="1"/>
  <c r="D49" i="1" s="1"/>
  <c r="J48" i="1"/>
  <c r="H48" i="1"/>
  <c r="F48" i="1"/>
  <c r="C48" i="1"/>
  <c r="D48" i="1" s="1"/>
  <c r="J47" i="1"/>
  <c r="H47" i="1"/>
  <c r="F47" i="1"/>
  <c r="C47" i="1"/>
  <c r="D47" i="1" s="1"/>
  <c r="J46" i="1"/>
  <c r="H46" i="1"/>
  <c r="F46" i="1"/>
  <c r="C46" i="1"/>
  <c r="J45" i="1"/>
  <c r="H45" i="1"/>
  <c r="F45" i="1"/>
  <c r="C45" i="1"/>
  <c r="D58" i="1" s="1"/>
  <c r="J44" i="1"/>
  <c r="H44" i="1"/>
  <c r="F44" i="1"/>
  <c r="D44" i="1"/>
  <c r="C44" i="1"/>
  <c r="J43" i="1"/>
  <c r="H43" i="1"/>
  <c r="F43" i="1"/>
  <c r="D43" i="1"/>
  <c r="C43" i="1"/>
  <c r="J42" i="1"/>
  <c r="H42" i="1"/>
  <c r="F42" i="1"/>
  <c r="C42" i="1"/>
  <c r="J41" i="1"/>
  <c r="H41" i="1"/>
  <c r="F41" i="1"/>
  <c r="C41" i="1"/>
  <c r="D41" i="1" s="1"/>
  <c r="J40" i="1"/>
  <c r="H40" i="1"/>
  <c r="F40" i="1"/>
  <c r="C40" i="1"/>
  <c r="D40" i="1" s="1"/>
  <c r="J39" i="1"/>
  <c r="H39" i="1"/>
  <c r="F39" i="1"/>
  <c r="C39" i="1"/>
  <c r="J38" i="1"/>
  <c r="H38" i="1"/>
  <c r="F38" i="1"/>
  <c r="C38" i="1"/>
  <c r="J37" i="1"/>
  <c r="H37" i="1"/>
  <c r="F37" i="1"/>
  <c r="C37" i="1"/>
  <c r="D50" i="1" s="1"/>
  <c r="J36" i="1"/>
  <c r="H36" i="1"/>
  <c r="F36" i="1"/>
  <c r="D36" i="1"/>
  <c r="C36" i="1"/>
  <c r="J35" i="1"/>
  <c r="H35" i="1"/>
  <c r="F35" i="1"/>
  <c r="D35" i="1"/>
  <c r="C35" i="1"/>
  <c r="J34" i="1"/>
  <c r="H34" i="1"/>
  <c r="F34" i="1"/>
  <c r="C34" i="1"/>
  <c r="J33" i="1"/>
  <c r="H33" i="1"/>
  <c r="F33" i="1"/>
  <c r="C33" i="1"/>
  <c r="D33" i="1" s="1"/>
  <c r="J32" i="1"/>
  <c r="H32" i="1"/>
  <c r="F32" i="1"/>
  <c r="C32" i="1"/>
  <c r="D32" i="1" s="1"/>
  <c r="J31" i="1"/>
  <c r="H31" i="1"/>
  <c r="F31" i="1"/>
  <c r="C31" i="1"/>
  <c r="J30" i="1"/>
  <c r="H30" i="1"/>
  <c r="F30" i="1"/>
  <c r="C30" i="1"/>
  <c r="D30" i="1" s="1"/>
  <c r="J29" i="1"/>
  <c r="H29" i="1"/>
  <c r="F29" i="1"/>
  <c r="C29" i="1"/>
  <c r="D42" i="1" s="1"/>
  <c r="J28" i="1"/>
  <c r="H28" i="1"/>
  <c r="F28" i="1"/>
  <c r="D28" i="1"/>
  <c r="C28" i="1"/>
  <c r="J27" i="1"/>
  <c r="H27" i="1"/>
  <c r="F27" i="1"/>
  <c r="D27" i="1"/>
  <c r="C27" i="1"/>
  <c r="J26" i="1"/>
  <c r="H26" i="1"/>
  <c r="F26" i="1"/>
  <c r="C26" i="1"/>
  <c r="D39" i="1" s="1"/>
  <c r="J25" i="1"/>
  <c r="H25" i="1"/>
  <c r="F25" i="1"/>
  <c r="C25" i="1"/>
  <c r="D25" i="1" s="1"/>
  <c r="J24" i="1"/>
  <c r="H24" i="1"/>
  <c r="F24" i="1"/>
  <c r="C24" i="1"/>
  <c r="D24" i="1" s="1"/>
  <c r="J23" i="1"/>
  <c r="H23" i="1"/>
  <c r="F23" i="1"/>
  <c r="C23" i="1"/>
  <c r="J22" i="1"/>
  <c r="H22" i="1"/>
  <c r="F22" i="1"/>
  <c r="C22" i="1"/>
  <c r="J21" i="1"/>
  <c r="H21" i="1"/>
  <c r="F21" i="1"/>
  <c r="C21" i="1"/>
  <c r="D34" i="1" s="1"/>
  <c r="J20" i="1"/>
  <c r="H20" i="1"/>
  <c r="F20" i="1"/>
  <c r="D20" i="1"/>
  <c r="C20" i="1"/>
  <c r="J19" i="1"/>
  <c r="H19" i="1"/>
  <c r="F19" i="1"/>
  <c r="D19" i="1"/>
  <c r="C19" i="1"/>
  <c r="C18" i="1"/>
  <c r="D31" i="1" s="1"/>
  <c r="C17" i="1"/>
  <c r="C16" i="1"/>
  <c r="C15" i="1"/>
  <c r="C14" i="1"/>
  <c r="C13" i="1"/>
  <c r="D26" i="1" s="1"/>
  <c r="C12" i="1"/>
  <c r="C11" i="1"/>
  <c r="C10" i="1"/>
  <c r="D23" i="1" s="1"/>
  <c r="C9" i="1"/>
  <c r="C8" i="1"/>
  <c r="C7" i="1"/>
  <c r="C6" i="1"/>
  <c r="C8" i="3" l="1"/>
  <c r="H20" i="3"/>
  <c r="C30" i="3"/>
  <c r="C51" i="3"/>
  <c r="H65" i="3"/>
  <c r="J73" i="3"/>
  <c r="H28" i="3"/>
  <c r="I32" i="3"/>
  <c r="H57" i="3"/>
  <c r="J60" i="3"/>
  <c r="J68" i="3"/>
  <c r="H74" i="3"/>
  <c r="J30" i="3"/>
  <c r="D36" i="3"/>
  <c r="H44" i="3"/>
  <c r="H60" i="3"/>
  <c r="J57" i="3"/>
  <c r="I58" i="3"/>
  <c r="H66" i="3"/>
  <c r="H41" i="3"/>
  <c r="C10" i="3"/>
  <c r="D23" i="3" s="1"/>
  <c r="H42" i="3"/>
  <c r="C52" i="3"/>
  <c r="D52" i="3" s="1"/>
  <c r="G58" i="3"/>
  <c r="H58" i="3" s="1"/>
  <c r="H72" i="3"/>
  <c r="J34" i="3"/>
  <c r="F45" i="3"/>
  <c r="C69" i="3"/>
  <c r="D82" i="3" s="1"/>
  <c r="J27" i="3"/>
  <c r="C43" i="3"/>
  <c r="H25" i="3"/>
  <c r="G32" i="3"/>
  <c r="C32" i="3" s="1"/>
  <c r="D35" i="3"/>
  <c r="C67" i="3"/>
  <c r="C70" i="3"/>
  <c r="D67" i="3"/>
  <c r="C9" i="3"/>
  <c r="D22" i="3" s="1"/>
  <c r="C15" i="3"/>
  <c r="C20" i="3"/>
  <c r="J24" i="3"/>
  <c r="C27" i="3"/>
  <c r="D27" i="3" s="1"/>
  <c r="H38" i="3"/>
  <c r="J40" i="3"/>
  <c r="J42" i="3"/>
  <c r="J47" i="3"/>
  <c r="C59" i="3"/>
  <c r="C61" i="3"/>
  <c r="D61" i="3" s="1"/>
  <c r="H63" i="3"/>
  <c r="H67" i="3"/>
  <c r="C72" i="3"/>
  <c r="D48" i="3"/>
  <c r="J63" i="3"/>
  <c r="J52" i="3"/>
  <c r="C66" i="3"/>
  <c r="D66" i="3" s="1"/>
  <c r="J67" i="3"/>
  <c r="C77" i="3"/>
  <c r="J65" i="3"/>
  <c r="C16" i="3"/>
  <c r="H30" i="3"/>
  <c r="C13" i="3"/>
  <c r="C17" i="3"/>
  <c r="D30" i="3" s="1"/>
  <c r="H27" i="3"/>
  <c r="C39" i="3"/>
  <c r="J59" i="3"/>
  <c r="J74" i="3"/>
  <c r="J69" i="3"/>
  <c r="C75" i="3"/>
  <c r="D43" i="3"/>
  <c r="J41" i="3"/>
  <c r="H64" i="3"/>
  <c r="J25" i="3"/>
  <c r="C18" i="3"/>
  <c r="H29" i="3"/>
  <c r="H31" i="3"/>
  <c r="C44" i="3"/>
  <c r="J46" i="3"/>
  <c r="J55" i="3"/>
  <c r="J64" i="3"/>
  <c r="J66" i="3"/>
  <c r="H73" i="3"/>
  <c r="H82" i="3"/>
  <c r="D28" i="3"/>
  <c r="J31" i="3"/>
  <c r="J33" i="3"/>
  <c r="C38" i="3"/>
  <c r="D51" i="3" s="1"/>
  <c r="J62" i="3"/>
  <c r="J70" i="3"/>
  <c r="J49" i="3"/>
  <c r="C99" i="1"/>
  <c r="C107" i="1"/>
  <c r="G123" i="1"/>
  <c r="L180" i="1"/>
  <c r="H100" i="1"/>
  <c r="J138" i="1"/>
  <c r="H147" i="1"/>
  <c r="J150" i="1"/>
  <c r="D100" i="1"/>
  <c r="H108" i="1"/>
  <c r="J133" i="1"/>
  <c r="H124" i="1"/>
  <c r="J131" i="1"/>
  <c r="C137" i="1"/>
  <c r="L189" i="1" s="1"/>
  <c r="C154" i="1"/>
  <c r="C95" i="1"/>
  <c r="D95" i="1" s="1"/>
  <c r="H101" i="1"/>
  <c r="J116" i="1"/>
  <c r="H129" i="1"/>
  <c r="D113" i="1"/>
  <c r="H105" i="1"/>
  <c r="J107" i="1"/>
  <c r="H103" i="1"/>
  <c r="H98" i="1"/>
  <c r="H87" i="1"/>
  <c r="J94" i="1"/>
  <c r="C101" i="1"/>
  <c r="J103" i="1"/>
  <c r="F147" i="1"/>
  <c r="J148" i="1"/>
  <c r="J112" i="1"/>
  <c r="J100" i="1"/>
  <c r="H121" i="1"/>
  <c r="H128" i="1"/>
  <c r="J134" i="1"/>
  <c r="J151" i="1"/>
  <c r="C109" i="1"/>
  <c r="H104" i="1"/>
  <c r="J126" i="1"/>
  <c r="H140" i="1"/>
  <c r="H92" i="1"/>
  <c r="J105" i="1"/>
  <c r="C92" i="1"/>
  <c r="D92" i="1" s="1"/>
  <c r="H95" i="1"/>
  <c r="C98" i="1"/>
  <c r="H113" i="1"/>
  <c r="C120" i="1"/>
  <c r="D120" i="1" s="1"/>
  <c r="C127" i="1"/>
  <c r="D140" i="1" s="1"/>
  <c r="C129" i="1"/>
  <c r="J125" i="1"/>
  <c r="H89" i="1"/>
  <c r="J99" i="1"/>
  <c r="C93" i="1"/>
  <c r="D93" i="1" s="1"/>
  <c r="J102" i="1"/>
  <c r="C131" i="1"/>
  <c r="D144" i="1" s="1"/>
  <c r="H135" i="1"/>
  <c r="H138" i="1"/>
  <c r="H152" i="1"/>
  <c r="C155" i="1"/>
  <c r="H86" i="1"/>
  <c r="C86" i="1"/>
  <c r="D86" i="1" s="1"/>
  <c r="H102" i="1"/>
  <c r="C102" i="1"/>
  <c r="D102" i="1" s="1"/>
  <c r="H115" i="1"/>
  <c r="D139" i="1"/>
  <c r="L178" i="1"/>
  <c r="D126" i="1"/>
  <c r="D46" i="1"/>
  <c r="D78" i="1"/>
  <c r="J88" i="1"/>
  <c r="C88" i="1"/>
  <c r="D88" i="1" s="1"/>
  <c r="D98" i="1"/>
  <c r="J104" i="1"/>
  <c r="C104" i="1"/>
  <c r="D104" i="1" s="1"/>
  <c r="J117" i="1"/>
  <c r="D29" i="3"/>
  <c r="D70" i="1"/>
  <c r="D99" i="1"/>
  <c r="J111" i="1"/>
  <c r="C111" i="1"/>
  <c r="D111" i="1" s="1"/>
  <c r="I110" i="1"/>
  <c r="D22" i="1"/>
  <c r="D54" i="1"/>
  <c r="H94" i="1"/>
  <c r="C94" i="1"/>
  <c r="D94" i="1" s="1"/>
  <c r="H107" i="1"/>
  <c r="D142" i="1"/>
  <c r="L181" i="1"/>
  <c r="J96" i="1"/>
  <c r="C96" i="1"/>
  <c r="D96" i="1" s="1"/>
  <c r="G97" i="1"/>
  <c r="D103" i="1"/>
  <c r="D112" i="1"/>
  <c r="D62" i="1"/>
  <c r="J122" i="1"/>
  <c r="J135" i="1"/>
  <c r="D38" i="1"/>
  <c r="J114" i="1"/>
  <c r="J127" i="1"/>
  <c r="L186" i="1"/>
  <c r="G19" i="3"/>
  <c r="H21" i="3"/>
  <c r="J58" i="3"/>
  <c r="G84" i="1"/>
  <c r="H85" i="1"/>
  <c r="J87" i="1"/>
  <c r="H93" i="1"/>
  <c r="J95" i="1"/>
  <c r="C105" i="1"/>
  <c r="H109" i="1"/>
  <c r="C115" i="1"/>
  <c r="H134" i="1"/>
  <c r="C121" i="1"/>
  <c r="D121" i="1" s="1"/>
  <c r="F123" i="1"/>
  <c r="J124" i="1"/>
  <c r="J132" i="1"/>
  <c r="H137" i="1"/>
  <c r="C148" i="1"/>
  <c r="D148" i="1" s="1"/>
  <c r="L176" i="1"/>
  <c r="G18" i="2"/>
  <c r="J44" i="2"/>
  <c r="K44" i="2"/>
  <c r="C49" i="2"/>
  <c r="D57" i="2"/>
  <c r="C57" i="2" s="1"/>
  <c r="L57" i="2"/>
  <c r="J57" i="2"/>
  <c r="J23" i="3"/>
  <c r="J29" i="3"/>
  <c r="H46" i="3"/>
  <c r="C33" i="3"/>
  <c r="J37" i="3"/>
  <c r="H54" i="3"/>
  <c r="C41" i="3"/>
  <c r="G45" i="3"/>
  <c r="H45" i="3" s="1"/>
  <c r="H47" i="3"/>
  <c r="C49" i="3"/>
  <c r="H62" i="3"/>
  <c r="H68" i="3"/>
  <c r="H55" i="3"/>
  <c r="C57" i="3"/>
  <c r="H70" i="3"/>
  <c r="D59" i="3"/>
  <c r="C28" i="2"/>
  <c r="C64" i="2"/>
  <c r="C72" i="2"/>
  <c r="H36" i="3"/>
  <c r="D64" i="3"/>
  <c r="D117" i="1"/>
  <c r="I18" i="2"/>
  <c r="D56" i="1"/>
  <c r="D64" i="1"/>
  <c r="I84" i="1"/>
  <c r="J84" i="1" s="1"/>
  <c r="J85" i="1"/>
  <c r="J93" i="1"/>
  <c r="H99" i="1"/>
  <c r="J101" i="1"/>
  <c r="J109" i="1"/>
  <c r="J113" i="1"/>
  <c r="J121" i="1"/>
  <c r="C125" i="1"/>
  <c r="D125" i="1" s="1"/>
  <c r="D128" i="1"/>
  <c r="J129" i="1"/>
  <c r="H131" i="1"/>
  <c r="C133" i="1"/>
  <c r="C138" i="1"/>
  <c r="H139" i="1"/>
  <c r="H142" i="1"/>
  <c r="H144" i="1"/>
  <c r="C151" i="1"/>
  <c r="C153" i="1"/>
  <c r="J18" i="2"/>
  <c r="C29" i="2"/>
  <c r="C45" i="2"/>
  <c r="E44" i="2"/>
  <c r="C56" i="2"/>
  <c r="D70" i="2"/>
  <c r="J20" i="3"/>
  <c r="H37" i="3"/>
  <c r="C24" i="3"/>
  <c r="D24" i="3" s="1"/>
  <c r="H51" i="3"/>
  <c r="F70" i="3"/>
  <c r="C74" i="3"/>
  <c r="H18" i="2"/>
  <c r="D21" i="1"/>
  <c r="D29" i="1"/>
  <c r="D37" i="1"/>
  <c r="D45" i="1"/>
  <c r="D53" i="1"/>
  <c r="D61" i="1"/>
  <c r="G110" i="1"/>
  <c r="H110" i="1" s="1"/>
  <c r="H112" i="1"/>
  <c r="H117" i="1"/>
  <c r="I123" i="1"/>
  <c r="J123" i="1" s="1"/>
  <c r="H125" i="1"/>
  <c r="J139" i="1"/>
  <c r="J144" i="1"/>
  <c r="C147" i="1"/>
  <c r="D147" i="1" s="1"/>
  <c r="H160" i="1"/>
  <c r="H151" i="1"/>
  <c r="K5" i="2"/>
  <c r="I5" i="2"/>
  <c r="C16" i="2"/>
  <c r="C24" i="2"/>
  <c r="C32" i="2"/>
  <c r="C37" i="2"/>
  <c r="F44" i="2"/>
  <c r="D44" i="2"/>
  <c r="L44" i="2"/>
  <c r="E57" i="2"/>
  <c r="C60" i="2"/>
  <c r="C65" i="2"/>
  <c r="E70" i="2"/>
  <c r="G70" i="2"/>
  <c r="C73" i="2"/>
  <c r="G6" i="3"/>
  <c r="C21" i="3"/>
  <c r="D21" i="3" s="1"/>
  <c r="H22" i="3"/>
  <c r="H24" i="3"/>
  <c r="C26" i="3"/>
  <c r="J28" i="3"/>
  <c r="H35" i="3"/>
  <c r="J36" i="3"/>
  <c r="H43" i="3"/>
  <c r="J44" i="3"/>
  <c r="H61" i="3"/>
  <c r="F82" i="3"/>
  <c r="E58" i="3"/>
  <c r="F58" i="3" s="1"/>
  <c r="C114" i="1"/>
  <c r="H120" i="1"/>
  <c r="C122" i="1"/>
  <c r="D5" i="2"/>
  <c r="L5" i="2"/>
  <c r="J5" i="2"/>
  <c r="C17" i="2"/>
  <c r="C36" i="2"/>
  <c r="C52" i="2"/>
  <c r="C7" i="3"/>
  <c r="D20" i="3" s="1"/>
  <c r="I6" i="3"/>
  <c r="C40" i="3"/>
  <c r="C50" i="3"/>
  <c r="J54" i="3"/>
  <c r="C56" i="3"/>
  <c r="D56" i="3" s="1"/>
  <c r="H69" i="3"/>
  <c r="C73" i="3"/>
  <c r="C76" i="3"/>
  <c r="J90" i="1"/>
  <c r="I97" i="1"/>
  <c r="J97" i="1" s="1"/>
  <c r="J98" i="1"/>
  <c r="J106" i="1"/>
  <c r="H111" i="1"/>
  <c r="H114" i="1"/>
  <c r="C116" i="1"/>
  <c r="D116" i="1" s="1"/>
  <c r="C124" i="1"/>
  <c r="C130" i="1"/>
  <c r="D143" i="1" s="1"/>
  <c r="H143" i="1"/>
  <c r="H145" i="1"/>
  <c r="C132" i="1"/>
  <c r="I136" i="1"/>
  <c r="J136" i="1" s="1"/>
  <c r="J160" i="1"/>
  <c r="J147" i="1"/>
  <c r="C150" i="1"/>
  <c r="C12" i="2"/>
  <c r="C20" i="2"/>
  <c r="C25" i="2"/>
  <c r="C33" i="2"/>
  <c r="E31" i="2"/>
  <c r="C31" i="2" s="1"/>
  <c r="I57" i="2"/>
  <c r="C61" i="2"/>
  <c r="I70" i="2"/>
  <c r="H70" i="2"/>
  <c r="C80" i="2"/>
  <c r="H26" i="3"/>
  <c r="C34" i="3"/>
  <c r="D34" i="3" s="1"/>
  <c r="J35" i="3"/>
  <c r="J38" i="3"/>
  <c r="H40" i="3"/>
  <c r="C42" i="3"/>
  <c r="D42" i="3" s="1"/>
  <c r="J43" i="3"/>
  <c r="C47" i="3"/>
  <c r="H48" i="3"/>
  <c r="H50" i="3"/>
  <c r="H53" i="3"/>
  <c r="C55" i="3"/>
  <c r="H56" i="3"/>
  <c r="C60" i="3"/>
  <c r="D60" i="3" s="1"/>
  <c r="J61" i="3"/>
  <c r="C65" i="3"/>
  <c r="H34" i="3"/>
  <c r="C106" i="1"/>
  <c r="D106" i="1" s="1"/>
  <c r="H119" i="1"/>
  <c r="C152" i="1"/>
  <c r="D152" i="1" s="1"/>
  <c r="E5" i="2"/>
  <c r="C13" i="2"/>
  <c r="E18" i="2"/>
  <c r="C18" i="2" s="1"/>
  <c r="H31" i="2"/>
  <c r="C40" i="2"/>
  <c r="K57" i="2"/>
  <c r="C68" i="2"/>
  <c r="C71" i="2"/>
  <c r="C76" i="2"/>
  <c r="C81" i="2"/>
  <c r="J21" i="3"/>
  <c r="H23" i="3"/>
  <c r="C25" i="3"/>
  <c r="D25" i="3" s="1"/>
  <c r="J26" i="3"/>
  <c r="C31" i="3"/>
  <c r="J50" i="3"/>
  <c r="H52" i="3"/>
  <c r="J53" i="3"/>
  <c r="H141" i="1"/>
  <c r="J130" i="1"/>
  <c r="G136" i="1"/>
  <c r="H136" i="1" s="1"/>
  <c r="I19" i="3"/>
  <c r="I45" i="3"/>
  <c r="H32" i="3" l="1"/>
  <c r="J45" i="3"/>
  <c r="D57" i="3"/>
  <c r="D65" i="3"/>
  <c r="D72" i="3"/>
  <c r="D74" i="3"/>
  <c r="D73" i="3"/>
  <c r="D55" i="3"/>
  <c r="D31" i="3"/>
  <c r="J19" i="3"/>
  <c r="D40" i="3"/>
  <c r="L179" i="1"/>
  <c r="D108" i="1"/>
  <c r="D101" i="1"/>
  <c r="L183" i="1"/>
  <c r="D115" i="1"/>
  <c r="D134" i="1"/>
  <c r="D105" i="1"/>
  <c r="D131" i="1"/>
  <c r="D118" i="1"/>
  <c r="D150" i="1"/>
  <c r="L202" i="1"/>
  <c r="L175" i="1"/>
  <c r="D124" i="1"/>
  <c r="C123" i="1"/>
  <c r="D137" i="1"/>
  <c r="D122" i="1"/>
  <c r="D135" i="1"/>
  <c r="D41" i="3"/>
  <c r="D54" i="3"/>
  <c r="D53" i="3"/>
  <c r="D114" i="1"/>
  <c r="D127" i="1"/>
  <c r="D151" i="1"/>
  <c r="L203" i="1"/>
  <c r="H97" i="1"/>
  <c r="C97" i="1"/>
  <c r="J110" i="1"/>
  <c r="D26" i="3"/>
  <c r="D39" i="3"/>
  <c r="C70" i="2"/>
  <c r="D33" i="3"/>
  <c r="D46" i="3"/>
  <c r="D160" i="1"/>
  <c r="D132" i="1"/>
  <c r="D145" i="1"/>
  <c r="L184" i="1"/>
  <c r="D119" i="1"/>
  <c r="C45" i="3"/>
  <c r="D45" i="3" s="1"/>
  <c r="D47" i="3"/>
  <c r="D50" i="3"/>
  <c r="D63" i="3"/>
  <c r="D49" i="3"/>
  <c r="D62" i="3"/>
  <c r="C84" i="1"/>
  <c r="D84" i="1" s="1"/>
  <c r="H84" i="1"/>
  <c r="D109" i="1"/>
  <c r="D44" i="3"/>
  <c r="D107" i="1"/>
  <c r="D69" i="3"/>
  <c r="C136" i="1"/>
  <c r="D136" i="1" s="1"/>
  <c r="D138" i="1"/>
  <c r="L177" i="1"/>
  <c r="C58" i="3"/>
  <c r="D58" i="3" s="1"/>
  <c r="D70" i="3"/>
  <c r="H19" i="3"/>
  <c r="C19" i="3"/>
  <c r="L182" i="1"/>
  <c r="D130" i="1"/>
  <c r="C5" i="2"/>
  <c r="C6" i="3"/>
  <c r="C44" i="2"/>
  <c r="D133" i="1"/>
  <c r="L185" i="1"/>
  <c r="D146" i="1"/>
  <c r="J32" i="3"/>
  <c r="C110" i="1"/>
  <c r="D110" i="1" s="1"/>
  <c r="D38" i="3"/>
  <c r="D129" i="1"/>
  <c r="D68" i="3"/>
  <c r="D37" i="3"/>
  <c r="H123" i="1"/>
  <c r="D19" i="3" l="1"/>
  <c r="D123" i="1"/>
  <c r="D32" i="3"/>
  <c r="D97" i="1"/>
</calcChain>
</file>

<file path=xl/sharedStrings.xml><?xml version="1.0" encoding="utf-8"?>
<sst xmlns="http://schemas.openxmlformats.org/spreadsheetml/2006/main" count="906" uniqueCount="65">
  <si>
    <t>Cuadro 1. TURISMO RECEPTIVO: Viajes de turistas no residentes en la Argentina por mes según medio de transporte. Serie histórica. Años 2010/2025</t>
  </si>
  <si>
    <t>TURISMO RECEPTIVO</t>
  </si>
  <si>
    <t xml:space="preserve">Medio de transporte </t>
  </si>
  <si>
    <t>Año</t>
  </si>
  <si>
    <t>Mes</t>
  </si>
  <si>
    <t>TOTAL</t>
  </si>
  <si>
    <t xml:space="preserve">Var. i.a. </t>
  </si>
  <si>
    <t>Aéreo</t>
  </si>
  <si>
    <t>Fluvial/ Marítimo</t>
  </si>
  <si>
    <t>Terrestre</t>
  </si>
  <si>
    <t>viajes de turistas no residentes</t>
  </si>
  <si>
    <t xml:space="preserve">% </t>
  </si>
  <si>
    <t>Total</t>
  </si>
  <si>
    <t>///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</si>
  <si>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</si>
  <si>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</si>
  <si>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</si>
  <si>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</si>
  <si>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</si>
  <si>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</si>
  <si>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</si>
  <si>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</si>
  <si>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</si>
  <si>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</si>
  <si>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</si>
  <si>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</si>
  <si>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</si>
  <si>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 xml:space="preserve">Total </t>
  </si>
  <si>
    <t>2023*</t>
  </si>
  <si>
    <t>Total (ene-dic)</t>
  </si>
  <si>
    <t>2024*</t>
  </si>
  <si>
    <t>2025*</t>
  </si>
  <si>
    <t>*provisorio</t>
  </si>
  <si>
    <t xml:space="preserve">/// Dato que no corresponde presentar debido a la naturaleza de las cosas. </t>
  </si>
  <si>
    <r>
      <rPr>
        <b/>
        <sz val="8"/>
        <color theme="1"/>
        <rFont val="Arial"/>
        <family val="2"/>
        <charset val="1"/>
      </rPr>
      <t>Nota:</t>
    </r>
    <r>
      <rPr>
        <sz val="8"/>
        <color theme="1"/>
        <rFont val="Arial"/>
        <family val="2"/>
        <charset val="1"/>
      </rPr>
      <t xml:space="preserve"> El flujo de turismo internacional se ha visto afectado desde el mes de marzo de 2020 debido al cierre de fronteras en virtud de la pandemia en relación con el COVID-19 (DNU 274/2020 y sus modificatorias).</t>
    </r>
  </si>
  <si>
    <r>
      <rPr>
        <b/>
        <sz val="8"/>
        <color theme="1"/>
        <rFont val="Gotham Rounded Bold"/>
        <family val="3"/>
        <charset val="1"/>
      </rPr>
      <t>Fuente:</t>
    </r>
    <r>
      <rPr>
        <sz val="8"/>
        <color theme="1"/>
        <rFont val="Gotham Rounded Bold"/>
        <family val="3"/>
        <charset val="1"/>
      </rPr>
      <t xml:space="preserve"> SINTA. Subsecretaría de Turismo. Secretaría de Turismo, Ambiente y Deportes. Ministerio del Interior.</t>
    </r>
  </si>
  <si>
    <t>Cuadro 2. TURISMO RECEPTIVO: Viajes de turistas no residentes en la Argentina por mes según medio de transporte y país de residencia. Serie histórica. Años 2010/2025</t>
  </si>
  <si>
    <t>año</t>
  </si>
  <si>
    <t>mes</t>
  </si>
  <si>
    <t>TOTAL PAÍS</t>
  </si>
  <si>
    <t>PAÍS DE RESIDENCIA</t>
  </si>
  <si>
    <t>TOTAL VÍA AÉREA</t>
  </si>
  <si>
    <t>TOTAL VÍA FLUVIAL/MARITIMA</t>
  </si>
  <si>
    <t>TOTAL TERRESTRE</t>
  </si>
  <si>
    <t>Bolivia</t>
  </si>
  <si>
    <t>Brasil</t>
  </si>
  <si>
    <t>Chile</t>
  </si>
  <si>
    <t>Paraguay</t>
  </si>
  <si>
    <t>Uruguay</t>
  </si>
  <si>
    <t>EE.UU. y Canadá</t>
  </si>
  <si>
    <t>Resto de América</t>
  </si>
  <si>
    <t>Europa</t>
  </si>
  <si>
    <t>Resto del mundo</t>
  </si>
  <si>
    <t xml:space="preserve">Diciembre </t>
  </si>
  <si>
    <t>Var. i.a. total 25/ total 24</t>
  </si>
  <si>
    <r>
      <rPr>
        <b/>
        <sz val="8"/>
        <color theme="1"/>
        <rFont val="Gotham Rounded Bold"/>
        <family val="3"/>
        <charset val="1"/>
      </rPr>
      <t>Nota:</t>
    </r>
    <r>
      <rPr>
        <sz val="8"/>
        <color theme="1"/>
        <rFont val="Gotham Rounded Bold"/>
        <family val="3"/>
        <charset val="1"/>
      </rPr>
      <t xml:space="preserve"> El flujo de turismo internacional se ha visto afectado desde el mes de marzo de 2020 debido al cierre de fronteras en virtud de la pandemia en relación con el COVID-19 (DNU 274/2020 y sus modificatorias).</t>
    </r>
  </si>
  <si>
    <t>Cuadro 2. TURISMO EMISIVO: Viajes de turistas residentes que viajaron al exterior por mes según medio de transporte. Serie histórica. Años 2016/2025</t>
  </si>
  <si>
    <t>TURISMO EMISIVO</t>
  </si>
  <si>
    <t>viajes de turistas residentes</t>
  </si>
  <si>
    <t>,</t>
  </si>
  <si>
    <t xml:space="preserve">Febrero </t>
  </si>
  <si>
    <t>Cuadro 4. TURISMO EMISIVO: Viajes de turistas residentes que viajaron al exterior  por mes según medio de transporte y destino principal. Serie histórica. Años 2016/2025</t>
  </si>
  <si>
    <t>PAÍS DE DESTINO PRINCIPAL</t>
  </si>
  <si>
    <t>Total (ene-may)</t>
  </si>
  <si>
    <t>Var. i.a. ene 25/ may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</si>
</sst>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\ %"/>
    <numFmt numFmtId="165" formatCode="0.0%"/>
    <numFmt numFmtId="166" formatCode="_ * #,##0_ ;_ * \-#,##0_ ;_ * \-??_ ;_ @_ "/>
    <numFmt numFmtId="167" formatCode="_ * #,##0.0_ ;_ * \-#,##0.0_ ;_ * \-??_ ;_ @_ "/>
    <numFmt numFmtId="168" formatCode="_-* #,##0.00_-;\-* #,##0.00_-;_-* \-??_-;_-@_-"/>
    <numFmt numFmtId="169" formatCode="_-* #,##0_-;\-* #,##0_-;_-* \-??_-;_-@_-"/>
    <numFmt numFmtId="170" formatCode="0.00\ %"/>
    <numFmt numFmtId="171" formatCode="_-* #,##0\ _€_-;\-* #,##0\ _€_-;_-* \-??\ _€_-;_-@_-"/>
  </numFmts>
  <fonts count="22">
    <font>
      <sz val="11"/>
      <color theme="1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8"/>
      <color theme="1"/>
      <name val="Gotham Rounded Bold"/>
      <family val="3"/>
      <charset val="1"/>
    </font>
    <font>
      <sz val="10"/>
      <color theme="1"/>
      <name val="Gotham Rounded Bold"/>
      <family val="3"/>
      <charset val="1"/>
    </font>
    <font>
      <i/>
      <sz val="8"/>
      <color theme="1"/>
      <name val="Gotham Rounded Bold"/>
      <family val="3"/>
      <charset val="1"/>
    </font>
    <font>
      <sz val="11"/>
      <color theme="1"/>
      <name val="Gotham Rounded Light"/>
      <family val="3"/>
      <charset val="1"/>
    </font>
    <font>
      <sz val="8"/>
      <color theme="1"/>
      <name val="Gotham Light"/>
      <family val="3"/>
      <charset val="1"/>
    </font>
    <font>
      <sz val="8"/>
      <color rgb="FFFF0000"/>
      <name val="Gotham Light"/>
      <family val="3"/>
      <charset val="1"/>
    </font>
    <font>
      <sz val="11"/>
      <color theme="1"/>
      <name val="Calibri"/>
      <family val="2"/>
      <charset val="1"/>
    </font>
    <font>
      <sz val="9"/>
      <color theme="1"/>
      <name val="Gotham Rounded Bold"/>
      <family val="3"/>
      <charset val="1"/>
    </font>
    <font>
      <sz val="8"/>
      <name val="Gotham Rounded Bold"/>
      <charset val="1"/>
    </font>
    <font>
      <sz val="8"/>
      <name val="Gotham"/>
      <charset val="1"/>
    </font>
    <font>
      <b/>
      <sz val="8"/>
      <color theme="1"/>
      <name val="Arial"/>
      <family val="2"/>
      <charset val="1"/>
    </font>
    <font>
      <sz val="8"/>
      <color theme="1"/>
      <name val="Arial"/>
      <family val="2"/>
      <charset val="1"/>
    </font>
    <font>
      <b/>
      <sz val="8"/>
      <color theme="1"/>
      <name val="Gotham Rounded Bold"/>
      <family val="3"/>
      <charset val="1"/>
    </font>
    <font>
      <sz val="8"/>
      <color theme="1"/>
      <name val="Gotham Rounded Light"/>
      <family val="3"/>
      <charset val="1"/>
    </font>
    <font>
      <b/>
      <sz val="11"/>
      <color theme="1"/>
      <name val="Gotham Rounded Light"/>
      <charset val="1"/>
    </font>
    <font>
      <b/>
      <sz val="11"/>
      <color theme="1"/>
      <name val="Calibri"/>
      <family val="2"/>
      <charset val="1"/>
    </font>
    <font>
      <sz val="8"/>
      <name val="Gotham Round"/>
      <charset val="1"/>
    </font>
    <font>
      <sz val="11"/>
      <color rgb="FFFF0000"/>
      <name val="Calibri"/>
      <family val="2"/>
      <charset val="1"/>
    </font>
    <font>
      <sz val="11"/>
      <color theme="1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8EAADB"/>
        <bgColor rgb="FF8DB3E2"/>
      </patternFill>
    </fill>
    <fill>
      <patternFill patternType="solid">
        <fgColor rgb="FFAEABAB"/>
        <bgColor rgb="FFA6A6A6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rgb="FF95B3D7"/>
        <bgColor rgb="FF8DB3E2"/>
      </patternFill>
    </fill>
    <fill>
      <patternFill patternType="solid">
        <fgColor rgb="FF8DB3E2"/>
        <bgColor rgb="FF95B3D7"/>
      </patternFill>
    </fill>
    <fill>
      <patternFill patternType="solid">
        <fgColor rgb="FFB8CCE4"/>
        <bgColor rgb="FF95B3D7"/>
      </patternFill>
    </fill>
    <fill>
      <patternFill patternType="solid">
        <fgColor rgb="FFC4BD97"/>
        <bgColor rgb="FFAEABAB"/>
      </patternFill>
    </fill>
    <fill>
      <patternFill patternType="solid">
        <fgColor rgb="FFA5A5A5"/>
        <bgColor rgb="FFA6A6A6"/>
      </patternFill>
    </fill>
    <fill>
      <patternFill patternType="solid">
        <fgColor theme="2" tint="-0.34998626667073579"/>
        <bgColor rgb="FFA5A5A5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5">
    <xf numFmtId="0" fontId="0" fillId="0" borderId="0"/>
    <xf numFmtId="168" fontId="21" fillId="0" borderId="0" applyBorder="0" applyProtection="0"/>
    <xf numFmtId="164" fontId="21" fillId="0" borderId="0" applyBorder="0" applyProtection="0"/>
    <xf numFmtId="0" fontId="1" fillId="0" borderId="0"/>
    <xf numFmtId="0" fontId="2" fillId="0" borderId="0"/>
  </cellStyleXfs>
  <cellXfs count="135">
    <xf numFmtId="0" fontId="0" fillId="0" borderId="0" xfId="0"/>
    <xf numFmtId="0" fontId="3" fillId="9" borderId="5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 applyProtection="1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4" fillId="0" borderId="0" xfId="0" applyFont="1"/>
    <xf numFmtId="165" fontId="4" fillId="0" borderId="0" xfId="2" applyNumberFormat="1" applyFont="1" applyBorder="1" applyAlignment="1" applyProtection="1"/>
    <xf numFmtId="0" fontId="3" fillId="0" borderId="2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/>
    </xf>
    <xf numFmtId="166" fontId="3" fillId="3" borderId="4" xfId="0" applyNumberFormat="1" applyFont="1" applyFill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/>
    </xf>
    <xf numFmtId="0" fontId="6" fillId="0" borderId="0" xfId="0" applyFont="1"/>
    <xf numFmtId="165" fontId="6" fillId="0" borderId="0" xfId="2" applyNumberFormat="1" applyFont="1" applyBorder="1" applyAlignment="1" applyProtection="1"/>
    <xf numFmtId="0" fontId="3" fillId="0" borderId="8" xfId="0" applyFont="1" applyBorder="1" applyAlignment="1">
      <alignment vertical="center"/>
    </xf>
    <xf numFmtId="166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166" fontId="7" fillId="0" borderId="9" xfId="0" applyNumberFormat="1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166" fontId="3" fillId="3" borderId="10" xfId="0" applyNumberFormat="1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166" fontId="7" fillId="0" borderId="12" xfId="0" applyNumberFormat="1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167" fontId="6" fillId="0" borderId="0" xfId="0" applyNumberFormat="1" applyFont="1"/>
    <xf numFmtId="165" fontId="7" fillId="0" borderId="0" xfId="2" applyNumberFormat="1" applyFont="1" applyBorder="1" applyAlignment="1" applyProtection="1">
      <alignment horizontal="center" vertical="center"/>
    </xf>
    <xf numFmtId="165" fontId="8" fillId="0" borderId="0" xfId="2" applyNumberFormat="1" applyFont="1" applyBorder="1" applyAlignment="1" applyProtection="1">
      <alignment horizontal="center" vertical="center"/>
    </xf>
    <xf numFmtId="0" fontId="3" fillId="0" borderId="13" xfId="0" applyFont="1" applyBorder="1" applyAlignment="1">
      <alignment vertical="center"/>
    </xf>
    <xf numFmtId="166" fontId="6" fillId="0" borderId="0" xfId="0" applyNumberFormat="1" applyFont="1"/>
    <xf numFmtId="0" fontId="9" fillId="0" borderId="0" xfId="0" applyFont="1"/>
    <xf numFmtId="1" fontId="6" fillId="0" borderId="0" xfId="0" applyNumberFormat="1" applyFont="1"/>
    <xf numFmtId="165" fontId="6" fillId="0" borderId="0" xfId="0" applyNumberFormat="1" applyFont="1"/>
    <xf numFmtId="0" fontId="7" fillId="0" borderId="0" xfId="0" applyFont="1" applyAlignment="1">
      <alignment vertical="center"/>
    </xf>
    <xf numFmtId="165" fontId="9" fillId="0" borderId="0" xfId="2" applyNumberFormat="1" applyFont="1" applyBorder="1" applyAlignment="1" applyProtection="1"/>
    <xf numFmtId="168" fontId="6" fillId="0" borderId="0" xfId="1" applyFont="1" applyBorder="1" applyAlignment="1" applyProtection="1"/>
    <xf numFmtId="168" fontId="9" fillId="0" borderId="0" xfId="1" applyFont="1" applyBorder="1" applyAlignment="1" applyProtection="1"/>
    <xf numFmtId="0" fontId="3" fillId="0" borderId="14" xfId="0" applyFont="1" applyBorder="1" applyAlignment="1">
      <alignment vertical="center"/>
    </xf>
    <xf numFmtId="166" fontId="10" fillId="3" borderId="4" xfId="0" applyNumberFormat="1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horizontal="center" vertical="center"/>
    </xf>
    <xf numFmtId="165" fontId="9" fillId="0" borderId="0" xfId="0" applyNumberFormat="1" applyFont="1"/>
    <xf numFmtId="166" fontId="9" fillId="0" borderId="0" xfId="0" applyNumberFormat="1" applyFont="1"/>
    <xf numFmtId="0" fontId="3" fillId="0" borderId="12" xfId="0" applyFont="1" applyBorder="1" applyAlignment="1">
      <alignment vertical="center"/>
    </xf>
    <xf numFmtId="169" fontId="0" fillId="0" borderId="0" xfId="1" applyNumberFormat="1" applyFont="1" applyBorder="1" applyAlignment="1" applyProtection="1"/>
    <xf numFmtId="0" fontId="11" fillId="4" borderId="0" xfId="0" applyFont="1" applyFill="1"/>
    <xf numFmtId="170" fontId="7" fillId="0" borderId="0" xfId="2" applyNumberFormat="1" applyFont="1" applyBorder="1" applyAlignment="1" applyProtection="1">
      <alignment horizontal="center" vertical="center"/>
    </xf>
    <xf numFmtId="0" fontId="12" fillId="4" borderId="0" xfId="0" applyFont="1" applyFill="1"/>
    <xf numFmtId="170" fontId="9" fillId="0" borderId="0" xfId="0" applyNumberFormat="1" applyFont="1"/>
    <xf numFmtId="167" fontId="9" fillId="0" borderId="0" xfId="0" applyNumberFormat="1" applyFont="1"/>
    <xf numFmtId="0" fontId="6" fillId="0" borderId="15" xfId="0" applyFont="1" applyBorder="1"/>
    <xf numFmtId="164" fontId="6" fillId="0" borderId="15" xfId="0" applyNumberFormat="1" applyFont="1" applyBorder="1"/>
    <xf numFmtId="0" fontId="13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vertical="center"/>
    </xf>
    <xf numFmtId="166" fontId="3" fillId="8" borderId="12" xfId="0" applyNumberFormat="1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vertical="center"/>
    </xf>
    <xf numFmtId="166" fontId="3" fillId="8" borderId="10" xfId="0" applyNumberFormat="1" applyFont="1" applyFill="1" applyBorder="1" applyAlignment="1">
      <alignment horizontal="center" vertical="center"/>
    </xf>
    <xf numFmtId="0" fontId="3" fillId="9" borderId="7" xfId="0" applyFont="1" applyFill="1" applyBorder="1" applyAlignment="1">
      <alignment vertical="center"/>
    </xf>
    <xf numFmtId="166" fontId="3" fillId="9" borderId="4" xfId="0" applyNumberFormat="1" applyFont="1" applyFill="1" applyBorder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6" fontId="7" fillId="10" borderId="15" xfId="0" applyNumberFormat="1" applyFont="1" applyFill="1" applyBorder="1" applyAlignment="1">
      <alignment horizontal="center" vertical="center"/>
    </xf>
    <xf numFmtId="0" fontId="0" fillId="0" borderId="15" xfId="0" applyBorder="1"/>
    <xf numFmtId="0" fontId="3" fillId="0" borderId="15" xfId="0" applyFont="1" applyBorder="1" applyAlignment="1">
      <alignment vertical="center"/>
    </xf>
    <xf numFmtId="169" fontId="7" fillId="0" borderId="0" xfId="1" applyNumberFormat="1" applyFont="1" applyBorder="1" applyAlignment="1" applyProtection="1">
      <alignment horizontal="center" vertical="center"/>
    </xf>
    <xf numFmtId="169" fontId="7" fillId="0" borderId="0" xfId="1" applyNumberFormat="1" applyFont="1" applyBorder="1" applyAlignment="1" applyProtection="1">
      <alignment vertical="center"/>
    </xf>
    <xf numFmtId="169" fontId="7" fillId="0" borderId="12" xfId="1" applyNumberFormat="1" applyFont="1" applyBorder="1" applyAlignment="1" applyProtection="1">
      <alignment horizontal="center" vertical="center"/>
    </xf>
    <xf numFmtId="169" fontId="7" fillId="0" borderId="12" xfId="1" applyNumberFormat="1" applyFont="1" applyBorder="1" applyAlignment="1" applyProtection="1">
      <alignment vertical="center"/>
    </xf>
    <xf numFmtId="0" fontId="0" fillId="0" borderId="12" xfId="0" applyBorder="1"/>
    <xf numFmtId="0" fontId="3" fillId="4" borderId="12" xfId="0" applyFont="1" applyFill="1" applyBorder="1" applyAlignment="1">
      <alignment vertical="center"/>
    </xf>
    <xf numFmtId="166" fontId="7" fillId="4" borderId="0" xfId="0" applyNumberFormat="1" applyFont="1" applyFill="1" applyAlignment="1">
      <alignment horizontal="center" vertical="center"/>
    </xf>
    <xf numFmtId="0" fontId="0" fillId="4" borderId="0" xfId="0" applyFill="1"/>
    <xf numFmtId="166" fontId="7" fillId="4" borderId="12" xfId="0" applyNumberFormat="1" applyFont="1" applyFill="1" applyBorder="1" applyAlignment="1">
      <alignment horizontal="center" vertical="center"/>
    </xf>
    <xf numFmtId="169" fontId="7" fillId="0" borderId="0" xfId="1" applyNumberFormat="1" applyFont="1" applyBorder="1" applyAlignment="1" applyProtection="1">
      <alignment horizontal="right" vertical="center"/>
    </xf>
    <xf numFmtId="165" fontId="7" fillId="0" borderId="4" xfId="0" applyNumberFormat="1" applyFont="1" applyBorder="1" applyAlignment="1">
      <alignment horizontal="right"/>
    </xf>
    <xf numFmtId="164" fontId="7" fillId="0" borderId="4" xfId="2" applyFont="1" applyBorder="1" applyAlignment="1" applyProtection="1">
      <alignment horizontal="center" vertical="center"/>
    </xf>
    <xf numFmtId="164" fontId="9" fillId="0" borderId="0" xfId="2" applyFont="1" applyBorder="1" applyAlignment="1" applyProtection="1"/>
    <xf numFmtId="0" fontId="3" fillId="0" borderId="0" xfId="0" applyFont="1"/>
    <xf numFmtId="0" fontId="16" fillId="0" borderId="0" xfId="0" applyFont="1" applyAlignment="1">
      <alignment horizontal="left"/>
    </xf>
    <xf numFmtId="0" fontId="16" fillId="0" borderId="0" xfId="0" applyFont="1"/>
    <xf numFmtId="166" fontId="16" fillId="0" borderId="0" xfId="0" applyNumberFormat="1" applyFont="1" applyAlignment="1">
      <alignment horizontal="right"/>
    </xf>
    <xf numFmtId="0" fontId="5" fillId="2" borderId="4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/>
    </xf>
    <xf numFmtId="166" fontId="3" fillId="3" borderId="12" xfId="0" applyNumberFormat="1" applyFont="1" applyFill="1" applyBorder="1" applyAlignment="1">
      <alignment horizontal="center" vertical="center"/>
    </xf>
    <xf numFmtId="165" fontId="3" fillId="3" borderId="12" xfId="0" applyNumberFormat="1" applyFont="1" applyFill="1" applyBorder="1" applyAlignment="1">
      <alignment horizontal="center" vertical="center"/>
    </xf>
    <xf numFmtId="171" fontId="0" fillId="0" borderId="0" xfId="0" applyNumberFormat="1"/>
    <xf numFmtId="166" fontId="17" fillId="0" borderId="0" xfId="0" applyNumberFormat="1" applyFont="1"/>
    <xf numFmtId="171" fontId="18" fillId="0" borderId="19" xfId="0" applyNumberFormat="1" applyFont="1" applyBorder="1"/>
    <xf numFmtId="164" fontId="6" fillId="0" borderId="0" xfId="0" applyNumberFormat="1" applyFont="1"/>
    <xf numFmtId="0" fontId="3" fillId="3" borderId="4" xfId="0" applyFont="1" applyFill="1" applyBorder="1" applyAlignment="1">
      <alignment vertical="center"/>
    </xf>
    <xf numFmtId="170" fontId="6" fillId="0" borderId="0" xfId="0" applyNumberFormat="1" applyFont="1"/>
    <xf numFmtId="170" fontId="6" fillId="0" borderId="0" xfId="2" applyNumberFormat="1" applyFont="1" applyBorder="1" applyAlignment="1" applyProtection="1"/>
    <xf numFmtId="0" fontId="3" fillId="3" borderId="0" xfId="0" applyFont="1" applyFill="1" applyAlignment="1">
      <alignment vertical="center"/>
    </xf>
    <xf numFmtId="0" fontId="3" fillId="3" borderId="12" xfId="0" applyFont="1" applyFill="1" applyBorder="1" applyAlignment="1">
      <alignment vertical="center"/>
    </xf>
    <xf numFmtId="168" fontId="7" fillId="0" borderId="0" xfId="1" applyFont="1" applyBorder="1" applyAlignment="1" applyProtection="1">
      <alignment horizontal="center" vertical="center"/>
    </xf>
    <xf numFmtId="0" fontId="19" fillId="4" borderId="0" xfId="0" applyFont="1" applyFill="1"/>
    <xf numFmtId="165" fontId="6" fillId="0" borderId="15" xfId="0" applyNumberFormat="1" applyFont="1" applyBorder="1"/>
    <xf numFmtId="0" fontId="13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166" fontId="3" fillId="9" borderId="10" xfId="0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vertical="center"/>
    </xf>
    <xf numFmtId="1" fontId="7" fillId="0" borderId="12" xfId="0" applyNumberFormat="1" applyFont="1" applyBorder="1" applyAlignment="1">
      <alignment vertical="center"/>
    </xf>
    <xf numFmtId="166" fontId="7" fillId="10" borderId="0" xfId="0" applyNumberFormat="1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166" fontId="7" fillId="4" borderId="4" xfId="0" applyNumberFormat="1" applyFont="1" applyFill="1" applyBorder="1" applyAlignment="1">
      <alignment horizontal="center" vertical="center"/>
    </xf>
    <xf numFmtId="165" fontId="20" fillId="0" borderId="0" xfId="0" applyNumberFormat="1" applyFont="1"/>
    <xf numFmtId="0" fontId="3" fillId="9" borderId="1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3"/>
    <cellStyle name="Normal 3" xfId="4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A5A5A5"/>
      <rgbColor rgb="FF8EAADB"/>
      <rgbColor rgb="FF993366"/>
      <rgbColor rgb="FFFFFFCC"/>
      <rgbColor rgb="FFCCFFFF"/>
      <rgbColor rgb="FF660066"/>
      <rgbColor rgb="FFFF8080"/>
      <rgbColor rgb="FF0066CC"/>
      <rgbColor rgb="FFB8CC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DB3E2"/>
      <rgbColor rgb="FFA6A6A6"/>
      <rgbColor rgb="FFAEABAB"/>
      <rgbColor rgb="FFFFCC99"/>
      <rgbColor rgb="FF4472C4"/>
      <rgbColor rgb="FF95B3D7"/>
      <rgbColor rgb="FF99CC00"/>
      <rgbColor rgb="FFFFCC00"/>
      <rgbColor rgb="FFFF9900"/>
      <rgbColor rgb="FFFF6600"/>
      <rgbColor rgb="FF666699"/>
      <rgbColor rgb="FF989494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15"/>
  <sheetViews>
    <sheetView tabSelected="1" zoomScaleNormal="100" workbookViewId="0">
      <pane xSplit="2" ySplit="5" topLeftCell="C198" activePane="bottomRight" state="frozen"/>
      <selection pane="topRight" activeCell="C1" sqref="C1"/>
      <selection pane="bottomLeft" activeCell="A198" sqref="A198"/>
      <selection pane="bottomRight" activeCell="G204" sqref="G204"/>
    </sheetView>
  </sheetViews>
  <sheetFormatPr baseColWidth="10" defaultColWidth="12.625" defaultRowHeight="15" customHeight="1"/>
  <cols>
    <col min="1" max="1" width="4.75" customWidth="1"/>
    <col min="2" max="2" width="14" customWidth="1"/>
    <col min="3" max="3" width="11" customWidth="1"/>
    <col min="4" max="4" width="9.25" customWidth="1"/>
    <col min="5" max="5" width="11" customWidth="1"/>
    <col min="6" max="6" width="8.5" customWidth="1"/>
    <col min="7" max="7" width="11" customWidth="1"/>
    <col min="8" max="8" width="7.875" customWidth="1"/>
    <col min="9" max="9" width="11" customWidth="1"/>
    <col min="10" max="10" width="7.875" customWidth="1"/>
    <col min="11" max="11" width="13.625" customWidth="1"/>
    <col min="12" max="12" width="13.125" style="15" hidden="1" customWidth="1"/>
    <col min="13" max="13" width="14.625" hidden="1" customWidth="1"/>
    <col min="14" max="14" width="10" customWidth="1"/>
    <col min="15" max="15" width="13.75" customWidth="1"/>
    <col min="16" max="26" width="10" customWidth="1"/>
  </cols>
  <sheetData>
    <row r="1" spans="1:26" ht="13.5" customHeight="1">
      <c r="A1" s="16" t="s">
        <v>0</v>
      </c>
      <c r="B1" s="17"/>
      <c r="C1" s="18"/>
      <c r="D1" s="19"/>
      <c r="E1" s="18"/>
      <c r="F1" s="19"/>
      <c r="G1" s="18"/>
      <c r="H1" s="19"/>
      <c r="I1" s="18"/>
      <c r="J1" s="18"/>
      <c r="K1" s="20"/>
      <c r="L1" s="21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3.5" customHeight="1">
      <c r="A2" s="16"/>
      <c r="B2" s="22"/>
      <c r="C2" s="18"/>
      <c r="D2" s="19"/>
      <c r="E2" s="18"/>
      <c r="F2" s="19"/>
      <c r="G2" s="18"/>
      <c r="H2" s="19"/>
      <c r="I2" s="18"/>
      <c r="J2" s="18"/>
      <c r="K2" s="20"/>
      <c r="L2" s="21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" customHeight="1">
      <c r="A3" s="14" t="s">
        <v>1</v>
      </c>
      <c r="B3" s="14"/>
      <c r="C3" s="14"/>
      <c r="D3" s="14"/>
      <c r="E3" s="13" t="s">
        <v>2</v>
      </c>
      <c r="F3" s="13"/>
      <c r="G3" s="13"/>
      <c r="H3" s="13"/>
      <c r="I3" s="13"/>
      <c r="J3" s="13"/>
      <c r="K3" s="20"/>
      <c r="L3" s="21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27" customHeight="1">
      <c r="A4" s="12" t="s">
        <v>3</v>
      </c>
      <c r="B4" s="12" t="s">
        <v>4</v>
      </c>
      <c r="C4" s="23" t="s">
        <v>5</v>
      </c>
      <c r="D4" s="24" t="s">
        <v>6</v>
      </c>
      <c r="E4" s="23" t="s">
        <v>7</v>
      </c>
      <c r="F4" s="24" t="s">
        <v>6</v>
      </c>
      <c r="G4" s="25" t="s">
        <v>8</v>
      </c>
      <c r="H4" s="24" t="s">
        <v>6</v>
      </c>
      <c r="I4" s="23" t="s">
        <v>9</v>
      </c>
      <c r="J4" s="24" t="s">
        <v>6</v>
      </c>
      <c r="K4" s="20"/>
      <c r="L4" s="21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34.5" customHeight="1">
      <c r="A5" s="12"/>
      <c r="B5" s="12"/>
      <c r="C5" s="26" t="s">
        <v>10</v>
      </c>
      <c r="D5" s="26" t="s">
        <v>11</v>
      </c>
      <c r="E5" s="26" t="s">
        <v>10</v>
      </c>
      <c r="F5" s="26" t="s">
        <v>11</v>
      </c>
      <c r="G5" s="26" t="s">
        <v>10</v>
      </c>
      <c r="H5" s="26" t="s">
        <v>11</v>
      </c>
      <c r="I5" s="26" t="s">
        <v>10</v>
      </c>
      <c r="J5" s="26" t="s">
        <v>11</v>
      </c>
      <c r="K5" s="20"/>
      <c r="L5" s="21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" customHeight="1">
      <c r="A6" s="11">
        <v>2010</v>
      </c>
      <c r="B6" s="27" t="s">
        <v>12</v>
      </c>
      <c r="C6" s="28">
        <f t="shared" ref="C6:C37" si="0">+E6+G6+I6</f>
        <v>6738741.6761237402</v>
      </c>
      <c r="D6" s="29" t="s">
        <v>13</v>
      </c>
      <c r="E6" s="28">
        <v>2804455</v>
      </c>
      <c r="F6" s="29" t="s">
        <v>13</v>
      </c>
      <c r="G6" s="28">
        <v>1031416.72666601</v>
      </c>
      <c r="H6" s="29" t="s">
        <v>13</v>
      </c>
      <c r="I6" s="28">
        <v>2902869.9494577302</v>
      </c>
      <c r="J6" s="29" t="s">
        <v>13</v>
      </c>
      <c r="K6" s="30"/>
      <c r="L6" s="31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5" customHeight="1">
      <c r="A7" s="11"/>
      <c r="B7" s="32" t="s">
        <v>14</v>
      </c>
      <c r="C7" s="33">
        <f t="shared" si="0"/>
        <v>756148.83087729698</v>
      </c>
      <c r="D7" s="34" t="s">
        <v>13</v>
      </c>
      <c r="E7" s="33">
        <v>269762.30412736197</v>
      </c>
      <c r="F7" s="34" t="s">
        <v>13</v>
      </c>
      <c r="G7" s="33">
        <v>134982.326691339</v>
      </c>
      <c r="H7" s="34" t="s">
        <v>13</v>
      </c>
      <c r="I7" s="33">
        <v>351404.20005859598</v>
      </c>
      <c r="J7" s="34" t="s">
        <v>13</v>
      </c>
      <c r="K7" s="30"/>
      <c r="L7" s="31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5" customHeight="1">
      <c r="A8" s="11"/>
      <c r="B8" s="32" t="s">
        <v>15</v>
      </c>
      <c r="C8" s="33">
        <f t="shared" si="0"/>
        <v>686378.97406578995</v>
      </c>
      <c r="D8" s="34" t="s">
        <v>13</v>
      </c>
      <c r="E8" s="33">
        <v>198385.51646845599</v>
      </c>
      <c r="F8" s="34" t="s">
        <v>13</v>
      </c>
      <c r="G8" s="33">
        <v>122342.528338523</v>
      </c>
      <c r="H8" s="34" t="s">
        <v>13</v>
      </c>
      <c r="I8" s="33">
        <v>365650.929258811</v>
      </c>
      <c r="J8" s="34" t="s">
        <v>13</v>
      </c>
      <c r="K8" s="30"/>
      <c r="L8" s="31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5" customHeight="1">
      <c r="A9" s="11"/>
      <c r="B9" s="32" t="s">
        <v>16</v>
      </c>
      <c r="C9" s="33">
        <f t="shared" si="0"/>
        <v>551156.0929347655</v>
      </c>
      <c r="D9" s="34" t="s">
        <v>13</v>
      </c>
      <c r="E9" s="33">
        <v>212206.17940418201</v>
      </c>
      <c r="F9" s="34" t="s">
        <v>13</v>
      </c>
      <c r="G9" s="33">
        <v>98400.655148140504</v>
      </c>
      <c r="H9" s="34" t="s">
        <v>13</v>
      </c>
      <c r="I9" s="33">
        <v>240549.25838244299</v>
      </c>
      <c r="J9" s="34" t="s">
        <v>13</v>
      </c>
      <c r="K9" s="30"/>
      <c r="L9" s="31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5" customHeight="1">
      <c r="A10" s="11"/>
      <c r="B10" s="32" t="s">
        <v>17</v>
      </c>
      <c r="C10" s="33">
        <f t="shared" si="0"/>
        <v>494898.54255054332</v>
      </c>
      <c r="D10" s="34" t="s">
        <v>13</v>
      </c>
      <c r="E10" s="33">
        <v>216812.50684384699</v>
      </c>
      <c r="F10" s="34" t="s">
        <v>13</v>
      </c>
      <c r="G10" s="33">
        <v>75024.487263324307</v>
      </c>
      <c r="H10" s="34" t="s">
        <v>13</v>
      </c>
      <c r="I10" s="33">
        <v>203061.54844337201</v>
      </c>
      <c r="J10" s="34" t="s">
        <v>13</v>
      </c>
      <c r="K10" s="30"/>
      <c r="L10" s="31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5" customHeight="1">
      <c r="A11" s="11"/>
      <c r="B11" s="32" t="s">
        <v>18</v>
      </c>
      <c r="C11" s="33">
        <f t="shared" si="0"/>
        <v>446210.00250929879</v>
      </c>
      <c r="D11" s="34" t="s">
        <v>13</v>
      </c>
      <c r="E11" s="33">
        <v>201169.607486933</v>
      </c>
      <c r="F11" s="34" t="s">
        <v>13</v>
      </c>
      <c r="G11" s="33">
        <v>63294.528927486797</v>
      </c>
      <c r="H11" s="34" t="s">
        <v>13</v>
      </c>
      <c r="I11" s="33">
        <v>181745.86609487899</v>
      </c>
      <c r="J11" s="34" t="s">
        <v>13</v>
      </c>
      <c r="K11" s="30"/>
      <c r="L11" s="31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5" customHeight="1">
      <c r="A12" s="11"/>
      <c r="B12" s="32" t="s">
        <v>19</v>
      </c>
      <c r="C12" s="33">
        <f t="shared" si="0"/>
        <v>416470.56001898122</v>
      </c>
      <c r="D12" s="34" t="s">
        <v>13</v>
      </c>
      <c r="E12" s="33">
        <v>208272.88566922001</v>
      </c>
      <c r="F12" s="34" t="s">
        <v>13</v>
      </c>
      <c r="G12" s="33">
        <v>60647.4926937212</v>
      </c>
      <c r="H12" s="34" t="s">
        <v>13</v>
      </c>
      <c r="I12" s="33">
        <v>147550.18165603999</v>
      </c>
      <c r="J12" s="34" t="s">
        <v>13</v>
      </c>
      <c r="K12" s="30"/>
      <c r="L12" s="31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5" customHeight="1">
      <c r="A13" s="11"/>
      <c r="B13" s="32" t="s">
        <v>20</v>
      </c>
      <c r="C13" s="33">
        <f t="shared" si="0"/>
        <v>574310.90185626945</v>
      </c>
      <c r="D13" s="34" t="s">
        <v>13</v>
      </c>
      <c r="E13" s="33">
        <v>263971.83928449202</v>
      </c>
      <c r="F13" s="34" t="s">
        <v>13</v>
      </c>
      <c r="G13" s="33">
        <v>80388.260154602394</v>
      </c>
      <c r="H13" s="34" t="s">
        <v>13</v>
      </c>
      <c r="I13" s="33">
        <v>229950.802417175</v>
      </c>
      <c r="J13" s="34" t="s">
        <v>13</v>
      </c>
      <c r="K13" s="30"/>
      <c r="L13" s="31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5" customHeight="1">
      <c r="A14" s="11"/>
      <c r="B14" s="32" t="s">
        <v>21</v>
      </c>
      <c r="C14" s="33">
        <f t="shared" si="0"/>
        <v>497893.84857596585</v>
      </c>
      <c r="D14" s="34" t="s">
        <v>13</v>
      </c>
      <c r="E14" s="33">
        <v>251042.49664771699</v>
      </c>
      <c r="F14" s="34" t="s">
        <v>13</v>
      </c>
      <c r="G14" s="33">
        <v>63396.397895386799</v>
      </c>
      <c r="H14" s="34" t="s">
        <v>13</v>
      </c>
      <c r="I14" s="33">
        <v>183454.95403286201</v>
      </c>
      <c r="J14" s="34" t="s">
        <v>13</v>
      </c>
      <c r="K14" s="30"/>
      <c r="L14" s="31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5" customHeight="1">
      <c r="A15" s="11"/>
      <c r="B15" s="32" t="s">
        <v>22</v>
      </c>
      <c r="C15" s="33">
        <f t="shared" si="0"/>
        <v>519224.36860385642</v>
      </c>
      <c r="D15" s="34" t="s">
        <v>13</v>
      </c>
      <c r="E15" s="33">
        <v>236396.66406779</v>
      </c>
      <c r="F15" s="34" t="s">
        <v>13</v>
      </c>
      <c r="G15" s="33">
        <v>64584.437616941403</v>
      </c>
      <c r="H15" s="34" t="s">
        <v>13</v>
      </c>
      <c r="I15" s="33">
        <v>218243.26691912499</v>
      </c>
      <c r="J15" s="34" t="s">
        <v>13</v>
      </c>
      <c r="K15" s="30"/>
      <c r="L15" s="31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5" customHeight="1">
      <c r="A16" s="11"/>
      <c r="B16" s="32" t="s">
        <v>23</v>
      </c>
      <c r="C16" s="33">
        <f t="shared" si="0"/>
        <v>542671.53894530423</v>
      </c>
      <c r="D16" s="34" t="s">
        <v>13</v>
      </c>
      <c r="E16" s="33">
        <v>238178.29441826601</v>
      </c>
      <c r="F16" s="34" t="s">
        <v>13</v>
      </c>
      <c r="G16" s="33">
        <v>74112.384512591205</v>
      </c>
      <c r="H16" s="34" t="s">
        <v>13</v>
      </c>
      <c r="I16" s="33">
        <v>230380.86001444701</v>
      </c>
      <c r="J16" s="34" t="s">
        <v>13</v>
      </c>
      <c r="K16" s="30"/>
      <c r="L16" s="31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5" customHeight="1">
      <c r="A17" s="11"/>
      <c r="B17" s="32" t="s">
        <v>24</v>
      </c>
      <c r="C17" s="33">
        <f t="shared" si="0"/>
        <v>580839.74725147081</v>
      </c>
      <c r="D17" s="34" t="s">
        <v>13</v>
      </c>
      <c r="E17" s="33">
        <v>252025.63288603301</v>
      </c>
      <c r="F17" s="34" t="s">
        <v>13</v>
      </c>
      <c r="G17" s="33">
        <v>84320.4979984448</v>
      </c>
      <c r="H17" s="34" t="s">
        <v>13</v>
      </c>
      <c r="I17" s="33">
        <v>244493.616366993</v>
      </c>
      <c r="J17" s="34" t="s">
        <v>13</v>
      </c>
      <c r="K17" s="30"/>
      <c r="L17" s="31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5.75" customHeight="1">
      <c r="A18" s="11"/>
      <c r="B18" s="35" t="s">
        <v>25</v>
      </c>
      <c r="C18" s="36">
        <f t="shared" si="0"/>
        <v>672538.26793420292</v>
      </c>
      <c r="D18" s="37" t="s">
        <v>13</v>
      </c>
      <c r="E18" s="36">
        <v>256231.072695701</v>
      </c>
      <c r="F18" s="37" t="s">
        <v>13</v>
      </c>
      <c r="G18" s="36">
        <v>109922.72942551201</v>
      </c>
      <c r="H18" s="37" t="s">
        <v>13</v>
      </c>
      <c r="I18" s="36">
        <v>306384.46581298998</v>
      </c>
      <c r="J18" s="37" t="s">
        <v>13</v>
      </c>
      <c r="K18" s="30"/>
      <c r="L18" s="31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5" customHeight="1">
      <c r="A19" s="11">
        <v>2011</v>
      </c>
      <c r="B19" s="27" t="s">
        <v>12</v>
      </c>
      <c r="C19" s="28">
        <f t="shared" si="0"/>
        <v>6674174.6185890604</v>
      </c>
      <c r="D19" s="29">
        <f t="shared" ref="D19:D50" si="1">+C19/C6-1</f>
        <v>-9.581470938921699E-3</v>
      </c>
      <c r="E19" s="28">
        <v>2856045</v>
      </c>
      <c r="F19" s="29">
        <f t="shared" ref="F19:F50" si="2">+E19/E6-1</f>
        <v>1.83957310778744E-2</v>
      </c>
      <c r="G19" s="28">
        <v>1012160.80018597</v>
      </c>
      <c r="H19" s="29">
        <f t="shared" ref="H19:H50" si="3">+G19/G6-1</f>
        <v>-1.8669395194203964E-2</v>
      </c>
      <c r="I19" s="28">
        <v>2805968.8184030899</v>
      </c>
      <c r="J19" s="29">
        <f t="shared" ref="J19:J50" si="4">+I19/I6-1</f>
        <v>-3.3381147878409734E-2</v>
      </c>
      <c r="K19" s="30"/>
      <c r="L19" s="31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5" customHeight="1">
      <c r="A20" s="11"/>
      <c r="B20" s="32" t="s">
        <v>14</v>
      </c>
      <c r="C20" s="33">
        <f t="shared" si="0"/>
        <v>758661.86719374196</v>
      </c>
      <c r="D20" s="34">
        <f t="shared" si="1"/>
        <v>3.3234678330842371E-3</v>
      </c>
      <c r="E20" s="33">
        <v>303476.47366943199</v>
      </c>
      <c r="F20" s="34">
        <f t="shared" si="2"/>
        <v>0.12497731901842246</v>
      </c>
      <c r="G20" s="33">
        <v>128394.464335301</v>
      </c>
      <c r="H20" s="34">
        <f t="shared" si="3"/>
        <v>-4.8805369691858336E-2</v>
      </c>
      <c r="I20" s="33">
        <v>326790.92918900901</v>
      </c>
      <c r="J20" s="34">
        <f t="shared" si="4"/>
        <v>-7.0042620052585436E-2</v>
      </c>
      <c r="K20" s="30"/>
      <c r="L20" s="31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5" customHeight="1">
      <c r="A21" s="11"/>
      <c r="B21" s="32" t="s">
        <v>15</v>
      </c>
      <c r="C21" s="33">
        <f t="shared" si="0"/>
        <v>672970.77560266596</v>
      </c>
      <c r="D21" s="34">
        <f t="shared" si="1"/>
        <v>-1.9534687060269396E-2</v>
      </c>
      <c r="E21" s="33">
        <v>215702.99059238</v>
      </c>
      <c r="F21" s="34">
        <f t="shared" si="2"/>
        <v>8.7292028330493432E-2</v>
      </c>
      <c r="G21" s="33">
        <v>111352.314632818</v>
      </c>
      <c r="H21" s="34">
        <f t="shared" si="3"/>
        <v>-8.9831507121505338E-2</v>
      </c>
      <c r="I21" s="33">
        <v>345915.47037746798</v>
      </c>
      <c r="J21" s="34">
        <f t="shared" si="4"/>
        <v>-5.397349576369892E-2</v>
      </c>
      <c r="K21" s="30"/>
      <c r="L21" s="31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" customHeight="1">
      <c r="A22" s="11"/>
      <c r="B22" s="32" t="s">
        <v>16</v>
      </c>
      <c r="C22" s="33">
        <f t="shared" si="0"/>
        <v>579603.16814696474</v>
      </c>
      <c r="D22" s="34">
        <f t="shared" si="1"/>
        <v>5.161346409276879E-2</v>
      </c>
      <c r="E22" s="33">
        <v>250417.53573818901</v>
      </c>
      <c r="F22" s="34">
        <f t="shared" si="2"/>
        <v>0.18006712359316879</v>
      </c>
      <c r="G22" s="33">
        <v>89009.014811642701</v>
      </c>
      <c r="H22" s="34">
        <f t="shared" si="3"/>
        <v>-9.5442863895152441E-2</v>
      </c>
      <c r="I22" s="33">
        <v>240176.61759713301</v>
      </c>
      <c r="J22" s="34">
        <f t="shared" si="4"/>
        <v>-1.5491246483808618E-3</v>
      </c>
      <c r="K22" s="30"/>
      <c r="L22" s="31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" customHeight="1">
      <c r="A23" s="11"/>
      <c r="B23" s="32" t="s">
        <v>17</v>
      </c>
      <c r="C23" s="33">
        <f t="shared" si="0"/>
        <v>560545.6351690616</v>
      </c>
      <c r="D23" s="34">
        <f t="shared" si="1"/>
        <v>0.13264757717853626</v>
      </c>
      <c r="E23" s="33">
        <v>245579.139540759</v>
      </c>
      <c r="F23" s="34">
        <f t="shared" si="2"/>
        <v>0.13267976610606858</v>
      </c>
      <c r="G23" s="33">
        <v>81459.853526052597</v>
      </c>
      <c r="H23" s="34">
        <f t="shared" si="3"/>
        <v>8.5776877623183978E-2</v>
      </c>
      <c r="I23" s="33">
        <v>233506.64210225001</v>
      </c>
      <c r="J23" s="34">
        <f t="shared" si="4"/>
        <v>0.14993037279713373</v>
      </c>
      <c r="K23" s="30"/>
      <c r="L23" s="31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5" customHeight="1">
      <c r="A24" s="11"/>
      <c r="B24" s="32" t="s">
        <v>18</v>
      </c>
      <c r="C24" s="33">
        <f t="shared" si="0"/>
        <v>454127.9055417435</v>
      </c>
      <c r="D24" s="34">
        <f t="shared" si="1"/>
        <v>1.7744790542385314E-2</v>
      </c>
      <c r="E24" s="33">
        <v>216666.50575538</v>
      </c>
      <c r="F24" s="34">
        <f t="shared" si="2"/>
        <v>7.7033993663548905E-2</v>
      </c>
      <c r="G24" s="33">
        <v>60831.285692229503</v>
      </c>
      <c r="H24" s="34">
        <f t="shared" si="3"/>
        <v>-3.8917158828676968E-2</v>
      </c>
      <c r="I24" s="33">
        <v>176630.11409413401</v>
      </c>
      <c r="J24" s="34">
        <f t="shared" si="4"/>
        <v>-2.8147831423435687E-2</v>
      </c>
      <c r="K24" s="30"/>
      <c r="L24" s="31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5" customHeight="1">
      <c r="A25" s="11"/>
      <c r="B25" s="32" t="s">
        <v>19</v>
      </c>
      <c r="C25" s="33">
        <f t="shared" si="0"/>
        <v>368990.94355789642</v>
      </c>
      <c r="D25" s="34">
        <f t="shared" si="1"/>
        <v>-0.11400473651467913</v>
      </c>
      <c r="E25" s="33">
        <v>171232.35470386199</v>
      </c>
      <c r="F25" s="34">
        <f t="shared" si="2"/>
        <v>-0.17784615047868479</v>
      </c>
      <c r="G25" s="33">
        <v>59575.988214278397</v>
      </c>
      <c r="H25" s="34">
        <f t="shared" si="3"/>
        <v>-1.7667745719580852E-2</v>
      </c>
      <c r="I25" s="33">
        <v>138182.60063975601</v>
      </c>
      <c r="J25" s="34">
        <f t="shared" si="4"/>
        <v>-6.3487424489392486E-2</v>
      </c>
      <c r="K25" s="30"/>
      <c r="L25" s="31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5" customHeight="1">
      <c r="A26" s="11"/>
      <c r="B26" s="32" t="s">
        <v>20</v>
      </c>
      <c r="C26" s="33">
        <f t="shared" si="0"/>
        <v>593462.74794661393</v>
      </c>
      <c r="D26" s="34">
        <f t="shared" si="1"/>
        <v>3.3347523141981972E-2</v>
      </c>
      <c r="E26" s="33">
        <v>256011.080468965</v>
      </c>
      <c r="F26" s="34">
        <f t="shared" si="2"/>
        <v>-3.0157606345832311E-2</v>
      </c>
      <c r="G26" s="33">
        <v>90634.994757092907</v>
      </c>
      <c r="H26" s="34">
        <f t="shared" si="3"/>
        <v>0.12746556005546128</v>
      </c>
      <c r="I26" s="33">
        <v>246816.672720556</v>
      </c>
      <c r="J26" s="34">
        <f t="shared" si="4"/>
        <v>7.3345559685341177E-2</v>
      </c>
      <c r="K26" s="30"/>
      <c r="L26" s="31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5" customHeight="1">
      <c r="A27" s="11"/>
      <c r="B27" s="32" t="s">
        <v>21</v>
      </c>
      <c r="C27" s="33">
        <f t="shared" si="0"/>
        <v>443626.35680210614</v>
      </c>
      <c r="D27" s="34">
        <f t="shared" si="1"/>
        <v>-0.10899409970432661</v>
      </c>
      <c r="E27" s="33">
        <v>226665.74517533899</v>
      </c>
      <c r="F27" s="34">
        <f t="shared" si="2"/>
        <v>-9.7102091470136265E-2</v>
      </c>
      <c r="G27" s="33">
        <v>58634.751461035099</v>
      </c>
      <c r="H27" s="34">
        <f t="shared" si="3"/>
        <v>-7.5109100712773991E-2</v>
      </c>
      <c r="I27" s="33">
        <v>158325.86016573201</v>
      </c>
      <c r="J27" s="34">
        <f t="shared" si="4"/>
        <v>-0.13697691621142405</v>
      </c>
      <c r="K27" s="30"/>
      <c r="L27" s="31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5" customHeight="1">
      <c r="A28" s="11"/>
      <c r="B28" s="32" t="s">
        <v>22</v>
      </c>
      <c r="C28" s="33">
        <f t="shared" si="0"/>
        <v>493669.46976274659</v>
      </c>
      <c r="D28" s="34">
        <f t="shared" si="1"/>
        <v>-4.9217448922562079E-2</v>
      </c>
      <c r="E28" s="33">
        <v>233506.17435569601</v>
      </c>
      <c r="F28" s="34">
        <f t="shared" si="2"/>
        <v>-1.2227286385331992E-2</v>
      </c>
      <c r="G28" s="33">
        <v>69544.756006726602</v>
      </c>
      <c r="H28" s="34">
        <f t="shared" si="3"/>
        <v>7.6803616673191133E-2</v>
      </c>
      <c r="I28" s="33">
        <v>190618.53940032399</v>
      </c>
      <c r="J28" s="34">
        <f t="shared" si="4"/>
        <v>-0.12657768511611389</v>
      </c>
      <c r="K28" s="30"/>
      <c r="L28" s="31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5" customHeight="1">
      <c r="A29" s="11"/>
      <c r="B29" s="32" t="s">
        <v>23</v>
      </c>
      <c r="C29" s="33">
        <f t="shared" si="0"/>
        <v>520645.14855532593</v>
      </c>
      <c r="D29" s="34">
        <f t="shared" si="1"/>
        <v>-4.0588807057740928E-2</v>
      </c>
      <c r="E29" s="33">
        <v>230332.48852685501</v>
      </c>
      <c r="F29" s="34">
        <f t="shared" si="2"/>
        <v>-3.29408937559732E-2</v>
      </c>
      <c r="G29" s="33">
        <v>74455.939552917902</v>
      </c>
      <c r="H29" s="34">
        <f t="shared" si="3"/>
        <v>4.6355955564798546E-3</v>
      </c>
      <c r="I29" s="33">
        <v>215856.72047555301</v>
      </c>
      <c r="J29" s="34">
        <f t="shared" si="4"/>
        <v>-6.3044037330111546E-2</v>
      </c>
      <c r="K29" s="30"/>
      <c r="L29" s="31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5" customHeight="1">
      <c r="A30" s="11"/>
      <c r="B30" s="32" t="s">
        <v>24</v>
      </c>
      <c r="C30" s="33">
        <f t="shared" si="0"/>
        <v>565957.41822140641</v>
      </c>
      <c r="D30" s="34">
        <f t="shared" si="1"/>
        <v>-2.5622091291939708E-2</v>
      </c>
      <c r="E30" s="33">
        <v>252593.03937980501</v>
      </c>
      <c r="F30" s="34">
        <f t="shared" si="2"/>
        <v>2.2513840646858352E-3</v>
      </c>
      <c r="G30" s="33">
        <v>80703.881192419401</v>
      </c>
      <c r="H30" s="34">
        <f t="shared" si="3"/>
        <v>-4.2891312217962718E-2</v>
      </c>
      <c r="I30" s="33">
        <v>232660.49764918201</v>
      </c>
      <c r="J30" s="34">
        <f t="shared" si="4"/>
        <v>-4.8398477202157619E-2</v>
      </c>
      <c r="K30" s="30"/>
      <c r="L30" s="31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.75" customHeight="1">
      <c r="A31" s="11"/>
      <c r="B31" s="35" t="s">
        <v>25</v>
      </c>
      <c r="C31" s="36">
        <f t="shared" si="0"/>
        <v>661913.18208878208</v>
      </c>
      <c r="D31" s="37">
        <f t="shared" si="1"/>
        <v>-1.5798485159896236E-2</v>
      </c>
      <c r="E31" s="36">
        <v>253861.47209334001</v>
      </c>
      <c r="F31" s="37">
        <f t="shared" si="2"/>
        <v>-9.2479049376463784E-3</v>
      </c>
      <c r="G31" s="36">
        <v>107563.556003452</v>
      </c>
      <c r="H31" s="37">
        <f t="shared" si="3"/>
        <v>-2.1462107376606476E-2</v>
      </c>
      <c r="I31" s="36">
        <v>300488.15399199002</v>
      </c>
      <c r="J31" s="37">
        <f t="shared" si="4"/>
        <v>-1.9244813229528868E-2</v>
      </c>
      <c r="K31" s="30"/>
      <c r="L31" s="31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" customHeight="1">
      <c r="A32" s="11">
        <v>2012</v>
      </c>
      <c r="B32" s="27" t="s">
        <v>12</v>
      </c>
      <c r="C32" s="28">
        <f t="shared" si="0"/>
        <v>6461906.5665672105</v>
      </c>
      <c r="D32" s="29">
        <f t="shared" si="1"/>
        <v>-3.1804389928701604E-2</v>
      </c>
      <c r="E32" s="28">
        <v>2728621</v>
      </c>
      <c r="F32" s="29">
        <f t="shared" si="2"/>
        <v>-4.4615543522598555E-2</v>
      </c>
      <c r="G32" s="28">
        <v>973592.80800234096</v>
      </c>
      <c r="H32" s="29">
        <f t="shared" si="3"/>
        <v>-3.8104609639637022E-2</v>
      </c>
      <c r="I32" s="28">
        <v>2759692.7585648699</v>
      </c>
      <c r="J32" s="29">
        <f t="shared" si="4"/>
        <v>-1.6492007870763215E-2</v>
      </c>
      <c r="K32" s="30"/>
      <c r="L32" s="31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5" customHeight="1">
      <c r="A33" s="11"/>
      <c r="B33" s="32" t="s">
        <v>14</v>
      </c>
      <c r="C33" s="33">
        <f t="shared" si="0"/>
        <v>752097.14473220706</v>
      </c>
      <c r="D33" s="34">
        <f t="shared" si="1"/>
        <v>-8.6530281083159188E-3</v>
      </c>
      <c r="E33" s="33">
        <v>297359.90779471101</v>
      </c>
      <c r="F33" s="34">
        <f t="shared" si="2"/>
        <v>-2.0154991920011467E-2</v>
      </c>
      <c r="G33" s="33">
        <v>124433.175594232</v>
      </c>
      <c r="H33" s="34">
        <f t="shared" si="3"/>
        <v>-3.0852488552186585E-2</v>
      </c>
      <c r="I33" s="33">
        <v>330304.06134326401</v>
      </c>
      <c r="J33" s="34">
        <f t="shared" si="4"/>
        <v>1.0750396784186877E-2</v>
      </c>
      <c r="K33" s="30"/>
      <c r="L33" s="31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5" customHeight="1">
      <c r="A34" s="11"/>
      <c r="B34" s="32" t="s">
        <v>15</v>
      </c>
      <c r="C34" s="33">
        <f t="shared" si="0"/>
        <v>656972.68666725699</v>
      </c>
      <c r="D34" s="34">
        <f t="shared" si="1"/>
        <v>-2.3772338287769146E-2</v>
      </c>
      <c r="E34" s="33">
        <v>222191.65844131701</v>
      </c>
      <c r="F34" s="34">
        <f t="shared" si="2"/>
        <v>3.0081492292329148E-2</v>
      </c>
      <c r="G34" s="33">
        <v>101757.208274195</v>
      </c>
      <c r="H34" s="34">
        <f t="shared" si="3"/>
        <v>-8.6168899050393932E-2</v>
      </c>
      <c r="I34" s="33">
        <v>333023.81995174498</v>
      </c>
      <c r="J34" s="34">
        <f t="shared" si="4"/>
        <v>-3.7268210096690457E-2</v>
      </c>
      <c r="K34" s="30"/>
      <c r="L34" s="31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5" customHeight="1">
      <c r="A35" s="11"/>
      <c r="B35" s="32" t="s">
        <v>16</v>
      </c>
      <c r="C35" s="33">
        <f t="shared" si="0"/>
        <v>559217.05220569868</v>
      </c>
      <c r="D35" s="34">
        <f t="shared" si="1"/>
        <v>-3.5172540561574261E-2</v>
      </c>
      <c r="E35" s="33">
        <v>249354.43376397199</v>
      </c>
      <c r="F35" s="34">
        <f t="shared" si="2"/>
        <v>-4.2453176095802458E-3</v>
      </c>
      <c r="G35" s="33">
        <v>89433.181855860705</v>
      </c>
      <c r="H35" s="34">
        <f t="shared" si="3"/>
        <v>4.7654391537261809E-3</v>
      </c>
      <c r="I35" s="33">
        <v>220429.436585866</v>
      </c>
      <c r="J35" s="34">
        <f t="shared" si="4"/>
        <v>-8.2219415065585166E-2</v>
      </c>
      <c r="K35" s="30"/>
      <c r="L35" s="31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5" customHeight="1">
      <c r="A36" s="11"/>
      <c r="B36" s="32" t="s">
        <v>17</v>
      </c>
      <c r="C36" s="33">
        <f t="shared" si="0"/>
        <v>528249.19914139609</v>
      </c>
      <c r="D36" s="34">
        <f t="shared" si="1"/>
        <v>-5.7616069060862141E-2</v>
      </c>
      <c r="E36" s="33">
        <v>234762.483215185</v>
      </c>
      <c r="F36" s="34">
        <f t="shared" si="2"/>
        <v>-4.4045501363843442E-2</v>
      </c>
      <c r="G36" s="33">
        <v>77390.165129583096</v>
      </c>
      <c r="H36" s="34">
        <f t="shared" si="3"/>
        <v>-4.9959436707898375E-2</v>
      </c>
      <c r="I36" s="33">
        <v>216096.550796628</v>
      </c>
      <c r="J36" s="34">
        <f t="shared" si="4"/>
        <v>-7.4559297966343641E-2</v>
      </c>
      <c r="K36" s="30"/>
      <c r="L36" s="31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5" customHeight="1">
      <c r="A37" s="11"/>
      <c r="B37" s="32" t="s">
        <v>18</v>
      </c>
      <c r="C37" s="33">
        <f t="shared" si="0"/>
        <v>444659.01202574943</v>
      </c>
      <c r="D37" s="34">
        <f t="shared" si="1"/>
        <v>-2.0850719368805004E-2</v>
      </c>
      <c r="E37" s="33">
        <v>208499.46246671799</v>
      </c>
      <c r="F37" s="34">
        <f t="shared" si="2"/>
        <v>-3.7694073941833661E-2</v>
      </c>
      <c r="G37" s="33">
        <v>65108.796513886402</v>
      </c>
      <c r="H37" s="34">
        <f t="shared" si="3"/>
        <v>7.031761326398045E-2</v>
      </c>
      <c r="I37" s="33">
        <v>171050.75304514499</v>
      </c>
      <c r="J37" s="34">
        <f t="shared" si="4"/>
        <v>-3.1587824520203478E-2</v>
      </c>
      <c r="K37" s="30"/>
      <c r="L37" s="31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5" customHeight="1">
      <c r="A38" s="11"/>
      <c r="B38" s="32" t="s">
        <v>19</v>
      </c>
      <c r="C38" s="33">
        <f t="shared" ref="C38:C69" si="5">+E38+G38+I38</f>
        <v>390025.26557550242</v>
      </c>
      <c r="D38" s="34">
        <f t="shared" si="1"/>
        <v>5.7004981788409737E-2</v>
      </c>
      <c r="E38" s="33">
        <v>199845.054318098</v>
      </c>
      <c r="F38" s="34">
        <f t="shared" si="2"/>
        <v>0.16709867515236998</v>
      </c>
      <c r="G38" s="33">
        <v>54753.222413626398</v>
      </c>
      <c r="H38" s="34">
        <f t="shared" si="3"/>
        <v>-8.0951503201354247E-2</v>
      </c>
      <c r="I38" s="33">
        <v>135426.988843778</v>
      </c>
      <c r="J38" s="34">
        <f t="shared" si="4"/>
        <v>-1.9941814549878978E-2</v>
      </c>
      <c r="K38" s="30"/>
      <c r="L38" s="31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5" customHeight="1">
      <c r="A39" s="11"/>
      <c r="B39" s="32" t="s">
        <v>20</v>
      </c>
      <c r="C39" s="33">
        <f t="shared" si="5"/>
        <v>535090.85745683371</v>
      </c>
      <c r="D39" s="34">
        <f t="shared" si="1"/>
        <v>-9.8358137375509136E-2</v>
      </c>
      <c r="E39" s="33">
        <v>234025.088962899</v>
      </c>
      <c r="F39" s="34">
        <f t="shared" si="2"/>
        <v>-8.5879062210087675E-2</v>
      </c>
      <c r="G39" s="33">
        <v>79757.952472046702</v>
      </c>
      <c r="H39" s="34">
        <f t="shared" si="3"/>
        <v>-0.12000930009647282</v>
      </c>
      <c r="I39" s="33">
        <v>221307.81602188799</v>
      </c>
      <c r="J39" s="34">
        <f t="shared" si="4"/>
        <v>-0.10335143253287815</v>
      </c>
      <c r="K39" s="30"/>
      <c r="L39" s="31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5" customHeight="1">
      <c r="A40" s="11"/>
      <c r="B40" s="32" t="s">
        <v>21</v>
      </c>
      <c r="C40" s="33">
        <f t="shared" si="5"/>
        <v>439857.87618754688</v>
      </c>
      <c r="D40" s="34">
        <f t="shared" si="1"/>
        <v>-8.4947175855926149E-3</v>
      </c>
      <c r="E40" s="33">
        <v>216211.48168581701</v>
      </c>
      <c r="F40" s="34">
        <f t="shared" si="2"/>
        <v>-4.6121938193329548E-2</v>
      </c>
      <c r="G40" s="33">
        <v>59417.375962037797</v>
      </c>
      <c r="H40" s="34">
        <f t="shared" si="3"/>
        <v>1.3347451494235107E-2</v>
      </c>
      <c r="I40" s="33">
        <v>164229.01853969201</v>
      </c>
      <c r="J40" s="34">
        <f t="shared" si="4"/>
        <v>3.728486532636377E-2</v>
      </c>
      <c r="K40" s="30"/>
      <c r="L40" s="31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5" customHeight="1">
      <c r="A41" s="11"/>
      <c r="B41" s="32" t="s">
        <v>22</v>
      </c>
      <c r="C41" s="33">
        <f t="shared" si="5"/>
        <v>497160.75012536655</v>
      </c>
      <c r="D41" s="34">
        <f t="shared" si="1"/>
        <v>7.0721010239864768E-3</v>
      </c>
      <c r="E41" s="33">
        <v>202510.42935128399</v>
      </c>
      <c r="F41" s="34">
        <f t="shared" si="2"/>
        <v>-0.13274057994370947</v>
      </c>
      <c r="G41" s="33">
        <v>69456.444727004593</v>
      </c>
      <c r="H41" s="34">
        <f t="shared" si="3"/>
        <v>-1.2698481494919367E-3</v>
      </c>
      <c r="I41" s="33">
        <v>225193.876047078</v>
      </c>
      <c r="J41" s="34">
        <f t="shared" si="4"/>
        <v>0.18138496263546156</v>
      </c>
      <c r="K41" s="30"/>
      <c r="L41" s="31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5" customHeight="1">
      <c r="A42" s="11"/>
      <c r="B42" s="32" t="s">
        <v>23</v>
      </c>
      <c r="C42" s="33">
        <f t="shared" si="5"/>
        <v>480728.8876546293</v>
      </c>
      <c r="D42" s="34">
        <f t="shared" si="1"/>
        <v>-7.6666921820851219E-2</v>
      </c>
      <c r="E42" s="33">
        <v>204147.71643334001</v>
      </c>
      <c r="F42" s="34">
        <f t="shared" si="2"/>
        <v>-0.11368249551327214</v>
      </c>
      <c r="G42" s="33">
        <v>64199.3208327963</v>
      </c>
      <c r="H42" s="34">
        <f t="shared" si="3"/>
        <v>-0.13775420445580355</v>
      </c>
      <c r="I42" s="33">
        <v>212381.85038849301</v>
      </c>
      <c r="J42" s="34">
        <f t="shared" si="4"/>
        <v>-1.6098039845155343E-2</v>
      </c>
      <c r="K42" s="30"/>
      <c r="L42" s="31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5" customHeight="1">
      <c r="A43" s="11"/>
      <c r="B43" s="32" t="s">
        <v>24</v>
      </c>
      <c r="C43" s="33">
        <f t="shared" si="5"/>
        <v>545031.55542223854</v>
      </c>
      <c r="D43" s="34">
        <f t="shared" si="1"/>
        <v>-3.6974270723281744E-2</v>
      </c>
      <c r="E43" s="33">
        <v>223859.20971872401</v>
      </c>
      <c r="F43" s="34">
        <f t="shared" si="2"/>
        <v>-0.11375542941179828</v>
      </c>
      <c r="G43" s="33">
        <v>80109.097886162504</v>
      </c>
      <c r="H43" s="34">
        <f t="shared" si="3"/>
        <v>-7.3699467419513498E-3</v>
      </c>
      <c r="I43" s="33">
        <v>241063.24781735201</v>
      </c>
      <c r="J43" s="34">
        <f t="shared" si="4"/>
        <v>3.6115929661768797E-2</v>
      </c>
      <c r="K43" s="30"/>
      <c r="L43" s="31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5.75" customHeight="1">
      <c r="A44" s="11"/>
      <c r="B44" s="35" t="s">
        <v>25</v>
      </c>
      <c r="C44" s="36">
        <f t="shared" si="5"/>
        <v>632816.27937278897</v>
      </c>
      <c r="D44" s="37">
        <f t="shared" si="1"/>
        <v>-4.3958790221057087E-2</v>
      </c>
      <c r="E44" s="36">
        <v>235854.073847936</v>
      </c>
      <c r="F44" s="37">
        <f t="shared" si="2"/>
        <v>-7.0933955030336504E-2</v>
      </c>
      <c r="G44" s="36">
        <v>107776.86634091</v>
      </c>
      <c r="H44" s="37">
        <f t="shared" si="3"/>
        <v>1.9831097574642964E-3</v>
      </c>
      <c r="I44" s="36">
        <v>289185.339183943</v>
      </c>
      <c r="J44" s="37">
        <f t="shared" si="4"/>
        <v>-3.7614843240536988E-2</v>
      </c>
      <c r="K44" s="30"/>
      <c r="L44" s="31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5" customHeight="1">
      <c r="A45" s="11">
        <v>2013</v>
      </c>
      <c r="B45" s="27" t="s">
        <v>12</v>
      </c>
      <c r="C45" s="28">
        <f t="shared" si="5"/>
        <v>6510433.73848926</v>
      </c>
      <c r="D45" s="29">
        <f t="shared" si="1"/>
        <v>7.5097297403092789E-3</v>
      </c>
      <c r="E45" s="28">
        <v>2529995.0000674799</v>
      </c>
      <c r="F45" s="29">
        <f t="shared" si="2"/>
        <v>-7.2793546605600445E-2</v>
      </c>
      <c r="G45" s="28">
        <v>1047618.41768451</v>
      </c>
      <c r="H45" s="29">
        <f t="shared" si="3"/>
        <v>7.6033439312332085E-2</v>
      </c>
      <c r="I45" s="28">
        <v>2932820.3207372702</v>
      </c>
      <c r="J45" s="29">
        <f t="shared" si="4"/>
        <v>6.2734361147663398E-2</v>
      </c>
      <c r="K45" s="30"/>
      <c r="L45" s="31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5" customHeight="1">
      <c r="A46" s="11"/>
      <c r="B46" s="32" t="s">
        <v>14</v>
      </c>
      <c r="C46" s="33">
        <f t="shared" si="5"/>
        <v>683006.581249799</v>
      </c>
      <c r="D46" s="34">
        <f t="shared" si="1"/>
        <v>-9.1863882167786404E-2</v>
      </c>
      <c r="E46" s="33">
        <v>259566.82703511999</v>
      </c>
      <c r="F46" s="34">
        <f t="shared" si="2"/>
        <v>-0.12709541457647444</v>
      </c>
      <c r="G46" s="33">
        <v>118421.068365178</v>
      </c>
      <c r="H46" s="34">
        <f t="shared" si="3"/>
        <v>-4.8315951114669575E-2</v>
      </c>
      <c r="I46" s="33">
        <v>305018.68584950099</v>
      </c>
      <c r="J46" s="34">
        <f t="shared" si="4"/>
        <v>-7.6551815290837544E-2</v>
      </c>
      <c r="K46" s="30"/>
      <c r="L46" s="31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5" customHeight="1">
      <c r="A47" s="11"/>
      <c r="B47" s="32" t="s">
        <v>15</v>
      </c>
      <c r="C47" s="33">
        <f t="shared" si="5"/>
        <v>601987.57739155903</v>
      </c>
      <c r="D47" s="34">
        <f t="shared" si="1"/>
        <v>-8.3694665534165158E-2</v>
      </c>
      <c r="E47" s="33">
        <v>188642.84771270899</v>
      </c>
      <c r="F47" s="34">
        <f t="shared" si="2"/>
        <v>-0.15099041504957567</v>
      </c>
      <c r="G47" s="33">
        <v>102390.93825625999</v>
      </c>
      <c r="H47" s="34">
        <f t="shared" si="3"/>
        <v>6.2278632915846455E-3</v>
      </c>
      <c r="I47" s="33">
        <v>310953.79142258997</v>
      </c>
      <c r="J47" s="34">
        <f t="shared" si="4"/>
        <v>-6.6271621448438567E-2</v>
      </c>
      <c r="K47" s="30"/>
      <c r="L47" s="31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5" customHeight="1">
      <c r="A48" s="11"/>
      <c r="B48" s="32" t="s">
        <v>16</v>
      </c>
      <c r="C48" s="33">
        <f t="shared" si="5"/>
        <v>591031.05823224701</v>
      </c>
      <c r="D48" s="34">
        <f t="shared" si="1"/>
        <v>5.6890264524419587E-2</v>
      </c>
      <c r="E48" s="33">
        <v>210012.325275843</v>
      </c>
      <c r="F48" s="34">
        <f t="shared" si="2"/>
        <v>-0.15777585300676267</v>
      </c>
      <c r="G48" s="33">
        <v>106025.32256113</v>
      </c>
      <c r="H48" s="34">
        <f t="shared" si="3"/>
        <v>0.18552555506759028</v>
      </c>
      <c r="I48" s="33">
        <v>274993.410395274</v>
      </c>
      <c r="J48" s="34">
        <f t="shared" si="4"/>
        <v>0.24753487852859046</v>
      </c>
      <c r="K48" s="30"/>
      <c r="L48" s="31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5" customHeight="1">
      <c r="A49" s="11"/>
      <c r="B49" s="32" t="s">
        <v>17</v>
      </c>
      <c r="C49" s="33">
        <f t="shared" si="5"/>
        <v>445068.005247141</v>
      </c>
      <c r="D49" s="34">
        <f t="shared" si="1"/>
        <v>-0.1574658211114297</v>
      </c>
      <c r="E49" s="33">
        <v>191534.92212921099</v>
      </c>
      <c r="F49" s="34">
        <f t="shared" si="2"/>
        <v>-0.1841331736398073</v>
      </c>
      <c r="G49" s="33">
        <v>75443.429543873004</v>
      </c>
      <c r="H49" s="34">
        <f t="shared" si="3"/>
        <v>-2.5154818864263295E-2</v>
      </c>
      <c r="I49" s="33">
        <v>178089.65357405701</v>
      </c>
      <c r="J49" s="34">
        <f t="shared" si="4"/>
        <v>-0.17587924047126458</v>
      </c>
      <c r="K49" s="30"/>
      <c r="L49" s="31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5" customHeight="1">
      <c r="A50" s="11"/>
      <c r="B50" s="32" t="s">
        <v>18</v>
      </c>
      <c r="C50" s="33">
        <f t="shared" si="5"/>
        <v>427291.52444788831</v>
      </c>
      <c r="D50" s="34">
        <f t="shared" si="1"/>
        <v>-3.9057990748325166E-2</v>
      </c>
      <c r="E50" s="33">
        <v>184213.54473881301</v>
      </c>
      <c r="F50" s="34">
        <f t="shared" si="2"/>
        <v>-0.11647952201210898</v>
      </c>
      <c r="G50" s="33">
        <v>73700.963315301298</v>
      </c>
      <c r="H50" s="34">
        <f t="shared" si="3"/>
        <v>0.13196629735864285</v>
      </c>
      <c r="I50" s="33">
        <v>169377.01639377401</v>
      </c>
      <c r="J50" s="34">
        <f t="shared" si="4"/>
        <v>-9.7850294229878676E-3</v>
      </c>
      <c r="K50" s="30"/>
      <c r="L50" s="31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5" customHeight="1">
      <c r="A51" s="11"/>
      <c r="B51" s="32" t="s">
        <v>19</v>
      </c>
      <c r="C51" s="33">
        <f t="shared" si="5"/>
        <v>421256.21974722343</v>
      </c>
      <c r="D51" s="34">
        <f t="shared" ref="D51:D82" si="6">+C51/C38-1</f>
        <v>8.0074182183141662E-2</v>
      </c>
      <c r="E51" s="33">
        <v>185257.533154662</v>
      </c>
      <c r="F51" s="34">
        <f t="shared" ref="F51:F82" si="7">+E51/E38-1</f>
        <v>-7.2994156463920823E-2</v>
      </c>
      <c r="G51" s="33">
        <v>79595.047664448401</v>
      </c>
      <c r="H51" s="34">
        <f t="shared" ref="H51:H82" si="8">+G51/G38-1</f>
        <v>0.45370526437983005</v>
      </c>
      <c r="I51" s="33">
        <v>156403.63892811301</v>
      </c>
      <c r="J51" s="34">
        <f t="shared" ref="J51:J82" si="9">+I51/I38-1</f>
        <v>0.15489268618777796</v>
      </c>
      <c r="K51" s="30"/>
      <c r="L51" s="31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5" customHeight="1">
      <c r="A52" s="11"/>
      <c r="B52" s="32" t="s">
        <v>20</v>
      </c>
      <c r="C52" s="33">
        <f t="shared" si="5"/>
        <v>559563.72252873867</v>
      </c>
      <c r="D52" s="34">
        <f t="shared" si="6"/>
        <v>4.5735905838905522E-2</v>
      </c>
      <c r="E52" s="33">
        <v>214282.76868426101</v>
      </c>
      <c r="F52" s="34">
        <f t="shared" si="7"/>
        <v>-8.4359845203467954E-2</v>
      </c>
      <c r="G52" s="33">
        <v>94222.748942786595</v>
      </c>
      <c r="H52" s="34">
        <f t="shared" si="8"/>
        <v>0.18135867361702229</v>
      </c>
      <c r="I52" s="33">
        <v>251058.204901691</v>
      </c>
      <c r="J52" s="34">
        <f t="shared" si="9"/>
        <v>0.13442990588665249</v>
      </c>
      <c r="K52" s="30"/>
      <c r="L52" s="31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5" customHeight="1">
      <c r="A53" s="11"/>
      <c r="B53" s="32" t="s">
        <v>21</v>
      </c>
      <c r="C53" s="33">
        <f t="shared" si="5"/>
        <v>440440.85400778049</v>
      </c>
      <c r="D53" s="34">
        <f t="shared" si="6"/>
        <v>1.3253776999211375E-3</v>
      </c>
      <c r="E53" s="33">
        <v>209327.79817286201</v>
      </c>
      <c r="F53" s="34">
        <f t="shared" si="7"/>
        <v>-3.1837733404731394E-2</v>
      </c>
      <c r="G53" s="33">
        <v>61713.841323082503</v>
      </c>
      <c r="H53" s="34">
        <f t="shared" si="8"/>
        <v>3.8649727017765478E-2</v>
      </c>
      <c r="I53" s="33">
        <v>169399.21451183601</v>
      </c>
      <c r="J53" s="34">
        <f t="shared" si="9"/>
        <v>3.1481622542208765E-2</v>
      </c>
      <c r="K53" s="30"/>
      <c r="L53" s="31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5" customHeight="1">
      <c r="A54" s="11"/>
      <c r="B54" s="32" t="s">
        <v>22</v>
      </c>
      <c r="C54" s="33">
        <f t="shared" si="5"/>
        <v>502956.27687824139</v>
      </c>
      <c r="D54" s="34">
        <f t="shared" si="6"/>
        <v>1.165724919236566E-2</v>
      </c>
      <c r="E54" s="33">
        <v>204140.43315602999</v>
      </c>
      <c r="F54" s="34">
        <f t="shared" si="7"/>
        <v>8.0489869581903406E-3</v>
      </c>
      <c r="G54" s="33">
        <v>71342.515475333406</v>
      </c>
      <c r="H54" s="34">
        <f t="shared" si="8"/>
        <v>2.7154726328736389E-2</v>
      </c>
      <c r="I54" s="33">
        <v>227473.32824687799</v>
      </c>
      <c r="J54" s="34">
        <f t="shared" si="9"/>
        <v>1.0122176676436112E-2</v>
      </c>
      <c r="K54" s="30"/>
      <c r="L54" s="31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5" customHeight="1">
      <c r="A55" s="11"/>
      <c r="B55" s="32" t="s">
        <v>23</v>
      </c>
      <c r="C55" s="33">
        <f t="shared" si="5"/>
        <v>498405.6040589537</v>
      </c>
      <c r="D55" s="34">
        <f t="shared" si="6"/>
        <v>3.6770655681969133E-2</v>
      </c>
      <c r="E55" s="33">
        <v>203807.36520544699</v>
      </c>
      <c r="F55" s="34">
        <f t="shared" si="7"/>
        <v>-1.6671811658699465E-3</v>
      </c>
      <c r="G55" s="33">
        <v>77497.191184941694</v>
      </c>
      <c r="H55" s="34">
        <f t="shared" si="8"/>
        <v>0.20713412820641808</v>
      </c>
      <c r="I55" s="33">
        <v>217101.04766856501</v>
      </c>
      <c r="J55" s="34">
        <f t="shared" si="9"/>
        <v>2.2220341669683785E-2</v>
      </c>
      <c r="K55" s="30"/>
      <c r="L55" s="31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5" customHeight="1">
      <c r="A56" s="11"/>
      <c r="B56" s="32" t="s">
        <v>24</v>
      </c>
      <c r="C56" s="33">
        <f t="shared" si="5"/>
        <v>583980.52029355383</v>
      </c>
      <c r="D56" s="34">
        <f t="shared" si="6"/>
        <v>7.1461852958479399E-2</v>
      </c>
      <c r="E56" s="33">
        <v>233427.59850910399</v>
      </c>
      <c r="F56" s="34">
        <f t="shared" si="7"/>
        <v>4.2742886488353671E-2</v>
      </c>
      <c r="G56" s="33">
        <v>84199.930347801797</v>
      </c>
      <c r="H56" s="34">
        <f t="shared" si="8"/>
        <v>5.1065766181170646E-2</v>
      </c>
      <c r="I56" s="33">
        <v>266352.99143664801</v>
      </c>
      <c r="J56" s="34">
        <f t="shared" si="9"/>
        <v>0.10490916325186772</v>
      </c>
      <c r="K56" s="30"/>
      <c r="L56" s="31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5.75" customHeight="1">
      <c r="A57" s="11"/>
      <c r="B57" s="35" t="s">
        <v>25</v>
      </c>
      <c r="C57" s="36">
        <f t="shared" si="5"/>
        <v>755445.79440613801</v>
      </c>
      <c r="D57" s="37">
        <f t="shared" si="6"/>
        <v>0.19378375530239578</v>
      </c>
      <c r="E57" s="36">
        <v>245781.03629341899</v>
      </c>
      <c r="F57" s="37">
        <f t="shared" si="7"/>
        <v>4.2089425395650748E-2</v>
      </c>
      <c r="G57" s="36">
        <v>103065.420704374</v>
      </c>
      <c r="H57" s="37">
        <f t="shared" si="8"/>
        <v>-4.3714813730371227E-2</v>
      </c>
      <c r="I57" s="36">
        <v>406599.33740834502</v>
      </c>
      <c r="J57" s="37">
        <f t="shared" si="9"/>
        <v>0.40601642723567721</v>
      </c>
      <c r="K57" s="30"/>
      <c r="L57" s="31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5" customHeight="1">
      <c r="A58" s="11">
        <v>2014</v>
      </c>
      <c r="B58" s="27" t="s">
        <v>12</v>
      </c>
      <c r="C58" s="28">
        <f t="shared" si="5"/>
        <v>7165359.7172007458</v>
      </c>
      <c r="D58" s="29">
        <f t="shared" si="6"/>
        <v>0.1005963665430778</v>
      </c>
      <c r="E58" s="28">
        <v>2608958.9972178699</v>
      </c>
      <c r="F58" s="29">
        <f t="shared" si="7"/>
        <v>3.1211127748586032E-2</v>
      </c>
      <c r="G58" s="28">
        <v>997289.21642790595</v>
      </c>
      <c r="H58" s="29">
        <f t="shared" si="8"/>
        <v>-4.8041539177827497E-2</v>
      </c>
      <c r="I58" s="28">
        <v>3559111.50355497</v>
      </c>
      <c r="J58" s="29">
        <f t="shared" si="9"/>
        <v>0.21354570492755554</v>
      </c>
      <c r="K58" s="30"/>
      <c r="L58" s="31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5" customHeight="1">
      <c r="A59" s="11"/>
      <c r="B59" s="32" t="s">
        <v>14</v>
      </c>
      <c r="C59" s="33">
        <f t="shared" si="5"/>
        <v>793085.82730137394</v>
      </c>
      <c r="D59" s="34">
        <f t="shared" si="6"/>
        <v>0.16116864620857174</v>
      </c>
      <c r="E59" s="33">
        <v>254931.464382771</v>
      </c>
      <c r="F59" s="34">
        <f t="shared" si="7"/>
        <v>-1.7858070329309861E-2</v>
      </c>
      <c r="G59" s="33">
        <v>108102.400391206</v>
      </c>
      <c r="H59" s="34">
        <f t="shared" si="8"/>
        <v>-8.7135406869933485E-2</v>
      </c>
      <c r="I59" s="33">
        <v>430051.96252739697</v>
      </c>
      <c r="J59" s="34">
        <f t="shared" si="9"/>
        <v>0.40992005565058576</v>
      </c>
      <c r="K59" s="30"/>
      <c r="L59" s="31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5" customHeight="1">
      <c r="A60" s="11"/>
      <c r="B60" s="32" t="s">
        <v>15</v>
      </c>
      <c r="C60" s="33">
        <f t="shared" si="5"/>
        <v>737930.37344169104</v>
      </c>
      <c r="D60" s="34">
        <f t="shared" si="6"/>
        <v>0.22582325807980741</v>
      </c>
      <c r="E60" s="33">
        <v>184675.639506815</v>
      </c>
      <c r="F60" s="34">
        <f t="shared" si="7"/>
        <v>-2.103026037825606E-2</v>
      </c>
      <c r="G60" s="33">
        <v>105968.852123342</v>
      </c>
      <c r="H60" s="34">
        <f t="shared" si="8"/>
        <v>3.4943657397956018E-2</v>
      </c>
      <c r="I60" s="33">
        <v>447285.881811534</v>
      </c>
      <c r="J60" s="34">
        <f t="shared" si="9"/>
        <v>0.43843199262898547</v>
      </c>
      <c r="K60" s="30"/>
      <c r="L60" s="31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5" customHeight="1">
      <c r="A61" s="11"/>
      <c r="B61" s="32" t="s">
        <v>16</v>
      </c>
      <c r="C61" s="33">
        <f t="shared" si="5"/>
        <v>643797.090093954</v>
      </c>
      <c r="D61" s="34">
        <f t="shared" si="6"/>
        <v>8.9277934089501798E-2</v>
      </c>
      <c r="E61" s="33">
        <v>219048.89539965801</v>
      </c>
      <c r="F61" s="34">
        <f t="shared" si="7"/>
        <v>4.3028760868895732E-2</v>
      </c>
      <c r="G61" s="33">
        <v>103358.393913561</v>
      </c>
      <c r="H61" s="34">
        <f t="shared" si="8"/>
        <v>-2.5153695203627979E-2</v>
      </c>
      <c r="I61" s="33">
        <v>321389.80078073498</v>
      </c>
      <c r="J61" s="34">
        <f t="shared" si="9"/>
        <v>0.16871818971505914</v>
      </c>
      <c r="K61" s="30"/>
      <c r="L61" s="31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5" customHeight="1">
      <c r="A62" s="11"/>
      <c r="B62" s="32" t="s">
        <v>17</v>
      </c>
      <c r="C62" s="33">
        <f t="shared" si="5"/>
        <v>588005.57863533497</v>
      </c>
      <c r="D62" s="34">
        <f t="shared" si="6"/>
        <v>0.32115895032450692</v>
      </c>
      <c r="E62" s="33">
        <v>206330.41378984999</v>
      </c>
      <c r="F62" s="34">
        <f t="shared" si="7"/>
        <v>7.7246966225082758E-2</v>
      </c>
      <c r="G62" s="33">
        <v>88975.126567170897</v>
      </c>
      <c r="H62" s="34">
        <f t="shared" si="8"/>
        <v>0.17936216719083187</v>
      </c>
      <c r="I62" s="33">
        <v>292700.03827831399</v>
      </c>
      <c r="J62" s="34">
        <f t="shared" si="9"/>
        <v>0.6435544255612653</v>
      </c>
      <c r="K62" s="30"/>
      <c r="L62" s="31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5" customHeight="1">
      <c r="A63" s="11"/>
      <c r="B63" s="32" t="s">
        <v>18</v>
      </c>
      <c r="C63" s="33">
        <f t="shared" si="5"/>
        <v>463121.57401082001</v>
      </c>
      <c r="D63" s="34">
        <f t="shared" si="6"/>
        <v>8.3853873790799893E-2</v>
      </c>
      <c r="E63" s="33">
        <v>196755.68811857101</v>
      </c>
      <c r="F63" s="34">
        <f t="shared" si="7"/>
        <v>6.8084805585500563E-2</v>
      </c>
      <c r="G63" s="33">
        <v>61231.006656744998</v>
      </c>
      <c r="H63" s="34">
        <f t="shared" si="8"/>
        <v>-0.16919665765029934</v>
      </c>
      <c r="I63" s="33">
        <v>205134.87923550399</v>
      </c>
      <c r="J63" s="34">
        <f t="shared" si="9"/>
        <v>0.21111402008994395</v>
      </c>
      <c r="K63" s="30"/>
      <c r="L63" s="31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5" customHeight="1">
      <c r="A64" s="11"/>
      <c r="B64" s="32" t="s">
        <v>19</v>
      </c>
      <c r="C64" s="33">
        <f t="shared" si="5"/>
        <v>425931.24661127012</v>
      </c>
      <c r="D64" s="34">
        <f t="shared" si="6"/>
        <v>1.1097822761767073E-2</v>
      </c>
      <c r="E64" s="33">
        <v>179047.89728861599</v>
      </c>
      <c r="F64" s="34">
        <f t="shared" si="7"/>
        <v>-3.3518938530083475E-2</v>
      </c>
      <c r="G64" s="33">
        <v>58237.292263512099</v>
      </c>
      <c r="H64" s="34">
        <f t="shared" si="8"/>
        <v>-0.26833020429832433</v>
      </c>
      <c r="I64" s="33">
        <v>188646.05705914201</v>
      </c>
      <c r="J64" s="34">
        <f t="shared" si="9"/>
        <v>0.20614877218968308</v>
      </c>
      <c r="K64" s="30"/>
      <c r="L64" s="31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5" customHeight="1">
      <c r="A65" s="11"/>
      <c r="B65" s="32" t="s">
        <v>20</v>
      </c>
      <c r="C65" s="33">
        <f t="shared" si="5"/>
        <v>557672.88371823728</v>
      </c>
      <c r="D65" s="34">
        <f t="shared" si="6"/>
        <v>-3.3791304446193493E-3</v>
      </c>
      <c r="E65" s="33">
        <v>213475.93710128099</v>
      </c>
      <c r="F65" s="34">
        <f t="shared" si="7"/>
        <v>-3.7652658117781623E-3</v>
      </c>
      <c r="G65" s="33">
        <v>77255.046243063305</v>
      </c>
      <c r="H65" s="34">
        <f t="shared" si="8"/>
        <v>-0.18008074366442361</v>
      </c>
      <c r="I65" s="33">
        <v>266941.90037389298</v>
      </c>
      <c r="J65" s="34">
        <f t="shared" si="9"/>
        <v>6.3266984157803963E-2</v>
      </c>
      <c r="K65" s="30"/>
      <c r="L65" s="31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5" customHeight="1">
      <c r="A66" s="11"/>
      <c r="B66" s="32" t="s">
        <v>21</v>
      </c>
      <c r="C66" s="33">
        <f t="shared" si="5"/>
        <v>518947.59174200357</v>
      </c>
      <c r="D66" s="34">
        <f t="shared" si="6"/>
        <v>0.17824581216717972</v>
      </c>
      <c r="E66" s="33">
        <v>234642.15616758901</v>
      </c>
      <c r="F66" s="34">
        <f t="shared" si="7"/>
        <v>0.12093165941497408</v>
      </c>
      <c r="G66" s="33">
        <v>66074.836684761598</v>
      </c>
      <c r="H66" s="34">
        <f t="shared" si="8"/>
        <v>7.0664785535687891E-2</v>
      </c>
      <c r="I66" s="33">
        <v>218230.59888965299</v>
      </c>
      <c r="J66" s="34">
        <f t="shared" si="9"/>
        <v>0.28826216531485227</v>
      </c>
      <c r="K66" s="30"/>
      <c r="L66" s="31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5" customHeight="1">
      <c r="A67" s="11"/>
      <c r="B67" s="32" t="s">
        <v>22</v>
      </c>
      <c r="C67" s="33">
        <f t="shared" si="5"/>
        <v>522899.53848961665</v>
      </c>
      <c r="D67" s="34">
        <f t="shared" si="6"/>
        <v>3.9652078178961103E-2</v>
      </c>
      <c r="E67" s="33">
        <v>209854.90609979001</v>
      </c>
      <c r="F67" s="34">
        <f t="shared" si="7"/>
        <v>2.799285205490043E-2</v>
      </c>
      <c r="G67" s="33">
        <v>69051.8125259316</v>
      </c>
      <c r="H67" s="34">
        <f t="shared" si="8"/>
        <v>-3.2108525107918506E-2</v>
      </c>
      <c r="I67" s="33">
        <v>243992.81986389501</v>
      </c>
      <c r="J67" s="34">
        <f t="shared" si="9"/>
        <v>7.2621664018070353E-2</v>
      </c>
      <c r="K67" s="30"/>
      <c r="L67" s="31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5" customHeight="1">
      <c r="A68" s="11"/>
      <c r="B68" s="32" t="s">
        <v>23</v>
      </c>
      <c r="C68" s="33">
        <f t="shared" si="5"/>
        <v>560789.92151148757</v>
      </c>
      <c r="D68" s="34">
        <f t="shared" si="6"/>
        <v>0.1251677688703412</v>
      </c>
      <c r="E68" s="33">
        <v>225447.76543490501</v>
      </c>
      <c r="F68" s="34">
        <f t="shared" si="7"/>
        <v>0.10618065842538882</v>
      </c>
      <c r="G68" s="33">
        <v>77387.746984166602</v>
      </c>
      <c r="H68" s="34">
        <f t="shared" si="8"/>
        <v>-1.4122344191018765E-3</v>
      </c>
      <c r="I68" s="33">
        <v>257954.409092416</v>
      </c>
      <c r="J68" s="34">
        <f t="shared" si="9"/>
        <v>0.1881767124690219</v>
      </c>
      <c r="K68" s="30"/>
      <c r="L68" s="31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5" customHeight="1">
      <c r="A69" s="11"/>
      <c r="B69" s="32" t="s">
        <v>24</v>
      </c>
      <c r="C69" s="33">
        <f t="shared" si="5"/>
        <v>608999.42473581329</v>
      </c>
      <c r="D69" s="34">
        <f t="shared" si="6"/>
        <v>4.2842018822276895E-2</v>
      </c>
      <c r="E69" s="33">
        <v>238110.342514922</v>
      </c>
      <c r="F69" s="34">
        <f t="shared" si="7"/>
        <v>2.0060798447683936E-2</v>
      </c>
      <c r="G69" s="33">
        <v>80100.276857447301</v>
      </c>
      <c r="H69" s="34">
        <f t="shared" si="8"/>
        <v>-4.8689511658978724E-2</v>
      </c>
      <c r="I69" s="33">
        <v>290788.80536344397</v>
      </c>
      <c r="J69" s="34">
        <f t="shared" si="9"/>
        <v>9.1742216954255662E-2</v>
      </c>
      <c r="K69" s="30"/>
      <c r="L69" s="31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5.75" customHeight="1">
      <c r="A70" s="11"/>
      <c r="B70" s="35" t="s">
        <v>25</v>
      </c>
      <c r="C70" s="36">
        <f t="shared" ref="C70:C101" si="10">+E70+G70+I70</f>
        <v>744178.66690914496</v>
      </c>
      <c r="D70" s="37">
        <f t="shared" si="6"/>
        <v>-1.4914541295249717E-2</v>
      </c>
      <c r="E70" s="36">
        <v>246637.89141310001</v>
      </c>
      <c r="F70" s="37">
        <f t="shared" si="7"/>
        <v>3.486253995031996E-3</v>
      </c>
      <c r="G70" s="36">
        <v>101546.425216998</v>
      </c>
      <c r="H70" s="37">
        <f t="shared" si="8"/>
        <v>-1.4738168019834519E-2</v>
      </c>
      <c r="I70" s="36">
        <v>395994.35027904698</v>
      </c>
      <c r="J70" s="37">
        <f t="shared" si="9"/>
        <v>-2.6082155462657575E-2</v>
      </c>
      <c r="K70" s="30"/>
      <c r="L70" s="31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5" customHeight="1">
      <c r="A71" s="11">
        <v>2015</v>
      </c>
      <c r="B71" s="27" t="s">
        <v>12</v>
      </c>
      <c r="C71" s="28">
        <f t="shared" si="10"/>
        <v>6815761.0716313403</v>
      </c>
      <c r="D71" s="29">
        <f t="shared" si="6"/>
        <v>-4.8790103967869092E-2</v>
      </c>
      <c r="E71" s="28">
        <v>2425870.9969934798</v>
      </c>
      <c r="F71" s="29">
        <f t="shared" si="7"/>
        <v>-7.0176649161458937E-2</v>
      </c>
      <c r="G71" s="28">
        <v>1003070.47197611</v>
      </c>
      <c r="H71" s="29">
        <f t="shared" si="8"/>
        <v>5.7969698789197555E-3</v>
      </c>
      <c r="I71" s="28">
        <v>3386819.6026617498</v>
      </c>
      <c r="J71" s="29">
        <f t="shared" si="9"/>
        <v>-4.840868310001778E-2</v>
      </c>
      <c r="K71" s="30"/>
      <c r="L71" s="31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5" customHeight="1">
      <c r="A72" s="11"/>
      <c r="B72" s="32" t="s">
        <v>14</v>
      </c>
      <c r="C72" s="33">
        <f t="shared" si="10"/>
        <v>841743.56022398802</v>
      </c>
      <c r="D72" s="34">
        <f t="shared" si="6"/>
        <v>6.1352417667305037E-2</v>
      </c>
      <c r="E72" s="33">
        <v>267389.03158681898</v>
      </c>
      <c r="F72" s="34">
        <f t="shared" si="7"/>
        <v>4.8866338387102193E-2</v>
      </c>
      <c r="G72" s="33">
        <v>120071.85432092</v>
      </c>
      <c r="H72" s="34">
        <f t="shared" si="8"/>
        <v>0.11072329463914188</v>
      </c>
      <c r="I72" s="33">
        <v>454282.67431624897</v>
      </c>
      <c r="J72" s="34">
        <f t="shared" si="9"/>
        <v>5.6343683787533738E-2</v>
      </c>
      <c r="K72" s="30"/>
      <c r="L72" s="31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5" customHeight="1">
      <c r="A73" s="11"/>
      <c r="B73" s="32" t="s">
        <v>15</v>
      </c>
      <c r="C73" s="33">
        <f t="shared" si="10"/>
        <v>765335.41116199805</v>
      </c>
      <c r="D73" s="34">
        <f t="shared" si="6"/>
        <v>3.7137701206809703E-2</v>
      </c>
      <c r="E73" s="33">
        <v>200176.53573271999</v>
      </c>
      <c r="F73" s="34">
        <f t="shared" si="7"/>
        <v>8.3935792870683201E-2</v>
      </c>
      <c r="G73" s="33">
        <v>111771.25709133</v>
      </c>
      <c r="H73" s="34">
        <f t="shared" si="8"/>
        <v>5.4755759373842361E-2</v>
      </c>
      <c r="I73" s="33">
        <v>453387.61833794799</v>
      </c>
      <c r="J73" s="34">
        <f t="shared" si="9"/>
        <v>1.3641692650127046E-2</v>
      </c>
      <c r="K73" s="30"/>
      <c r="L73" s="31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5" customHeight="1">
      <c r="A74" s="11"/>
      <c r="B74" s="32" t="s">
        <v>16</v>
      </c>
      <c r="C74" s="33">
        <f t="shared" si="10"/>
        <v>576721.92725451931</v>
      </c>
      <c r="D74" s="34">
        <f t="shared" si="6"/>
        <v>-0.10418680648221934</v>
      </c>
      <c r="E74" s="33">
        <v>204378.43187924699</v>
      </c>
      <c r="F74" s="34">
        <f t="shared" si="7"/>
        <v>-6.6973464959248163E-2</v>
      </c>
      <c r="G74" s="33">
        <v>93330.978711362302</v>
      </c>
      <c r="H74" s="34">
        <f t="shared" si="8"/>
        <v>-9.7015973473665418E-2</v>
      </c>
      <c r="I74" s="33">
        <v>279012.51666391001</v>
      </c>
      <c r="J74" s="34">
        <f t="shared" si="9"/>
        <v>-0.13185634395951618</v>
      </c>
      <c r="K74" s="30"/>
      <c r="L74" s="31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5" customHeight="1">
      <c r="A75" s="11"/>
      <c r="B75" s="32" t="s">
        <v>17</v>
      </c>
      <c r="C75" s="33">
        <f t="shared" si="10"/>
        <v>529070.8524310597</v>
      </c>
      <c r="D75" s="34">
        <f t="shared" si="6"/>
        <v>-0.10022817528543382</v>
      </c>
      <c r="E75" s="33">
        <v>198318.84527395701</v>
      </c>
      <c r="F75" s="34">
        <f t="shared" si="7"/>
        <v>-3.8828829781986762E-2</v>
      </c>
      <c r="G75" s="33">
        <v>77801.220630924698</v>
      </c>
      <c r="H75" s="34">
        <f t="shared" si="8"/>
        <v>-0.12558460288123974</v>
      </c>
      <c r="I75" s="33">
        <v>252950.78652617801</v>
      </c>
      <c r="J75" s="34">
        <f t="shared" si="9"/>
        <v>-0.13580200394213948</v>
      </c>
      <c r="K75" s="30"/>
      <c r="L75" s="31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5" customHeight="1">
      <c r="A76" s="11"/>
      <c r="B76" s="32" t="s">
        <v>18</v>
      </c>
      <c r="C76" s="33">
        <f t="shared" si="10"/>
        <v>447483.62224611989</v>
      </c>
      <c r="D76" s="34">
        <f t="shared" si="6"/>
        <v>-3.3766407445175006E-2</v>
      </c>
      <c r="E76" s="33">
        <v>179788.08352245501</v>
      </c>
      <c r="F76" s="34">
        <f t="shared" si="7"/>
        <v>-8.6236920306419829E-2</v>
      </c>
      <c r="G76" s="33">
        <v>68272.695414226895</v>
      </c>
      <c r="H76" s="34">
        <f t="shared" si="8"/>
        <v>0.11500200865481292</v>
      </c>
      <c r="I76" s="33">
        <v>199422.843309438</v>
      </c>
      <c r="J76" s="34">
        <f t="shared" si="9"/>
        <v>-2.7845269158290331E-2</v>
      </c>
      <c r="K76" s="30"/>
      <c r="L76" s="31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5" customHeight="1">
      <c r="A77" s="11"/>
      <c r="B77" s="32" t="s">
        <v>19</v>
      </c>
      <c r="C77" s="33">
        <f t="shared" si="10"/>
        <v>402895.74430715153</v>
      </c>
      <c r="D77" s="34">
        <f t="shared" si="6"/>
        <v>-5.4082677632576126E-2</v>
      </c>
      <c r="E77" s="33">
        <v>175444.07054335499</v>
      </c>
      <c r="F77" s="34">
        <f t="shared" si="7"/>
        <v>-2.0127724479510722E-2</v>
      </c>
      <c r="G77" s="33">
        <v>59886.123171804502</v>
      </c>
      <c r="H77" s="34">
        <f t="shared" si="8"/>
        <v>2.8312286581453128E-2</v>
      </c>
      <c r="I77" s="33">
        <v>167565.55059199201</v>
      </c>
      <c r="J77" s="34">
        <f t="shared" si="9"/>
        <v>-0.11174634018743945</v>
      </c>
      <c r="K77" s="30"/>
      <c r="L77" s="31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5" customHeight="1">
      <c r="A78" s="11"/>
      <c r="B78" s="32" t="s">
        <v>20</v>
      </c>
      <c r="C78" s="33">
        <f t="shared" si="10"/>
        <v>540075.61879788933</v>
      </c>
      <c r="D78" s="34">
        <f t="shared" si="6"/>
        <v>-3.155481543771621E-2</v>
      </c>
      <c r="E78" s="33">
        <v>205431.49400464201</v>
      </c>
      <c r="F78" s="34">
        <f t="shared" si="7"/>
        <v>-3.7683137527684929E-2</v>
      </c>
      <c r="G78" s="33">
        <v>79711.405440265298</v>
      </c>
      <c r="H78" s="34">
        <f t="shared" si="8"/>
        <v>3.1795453069482171E-2</v>
      </c>
      <c r="I78" s="33">
        <v>254932.71935298201</v>
      </c>
      <c r="J78" s="34">
        <f t="shared" si="9"/>
        <v>-4.498799553045163E-2</v>
      </c>
      <c r="K78" s="30"/>
      <c r="L78" s="31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5" customHeight="1">
      <c r="A79" s="11"/>
      <c r="B79" s="32" t="s">
        <v>21</v>
      </c>
      <c r="C79" s="33">
        <f t="shared" si="10"/>
        <v>457495.5011556471</v>
      </c>
      <c r="D79" s="34">
        <f t="shared" si="6"/>
        <v>-0.11841675645911387</v>
      </c>
      <c r="E79" s="33">
        <v>196880.13363349001</v>
      </c>
      <c r="F79" s="34">
        <f t="shared" si="7"/>
        <v>-0.16093451897504785</v>
      </c>
      <c r="G79" s="33">
        <v>64784.511166165103</v>
      </c>
      <c r="H79" s="34">
        <f t="shared" si="8"/>
        <v>-1.9528243781404275E-2</v>
      </c>
      <c r="I79" s="33">
        <v>195830.856355992</v>
      </c>
      <c r="J79" s="34">
        <f t="shared" si="9"/>
        <v>-0.10264253797418799</v>
      </c>
      <c r="K79" s="30"/>
      <c r="L79" s="31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5" customHeight="1">
      <c r="A80" s="11"/>
      <c r="B80" s="32" t="s">
        <v>22</v>
      </c>
      <c r="C80" s="33">
        <f t="shared" si="10"/>
        <v>470964.6724698355</v>
      </c>
      <c r="D80" s="34">
        <f t="shared" si="6"/>
        <v>-9.9320925334518084E-2</v>
      </c>
      <c r="E80" s="33">
        <v>183871.37166408199</v>
      </c>
      <c r="F80" s="34">
        <f t="shared" si="7"/>
        <v>-0.12381666418297765</v>
      </c>
      <c r="G80" s="33">
        <v>66661.419572621497</v>
      </c>
      <c r="H80" s="34">
        <f t="shared" si="8"/>
        <v>-3.4617381729298069E-2</v>
      </c>
      <c r="I80" s="33">
        <v>220431.88123313201</v>
      </c>
      <c r="J80" s="34">
        <f t="shared" si="9"/>
        <v>-9.6564065466786531E-2</v>
      </c>
      <c r="K80" s="30"/>
      <c r="L80" s="31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5" customHeight="1">
      <c r="A81" s="11"/>
      <c r="B81" s="32" t="s">
        <v>23</v>
      </c>
      <c r="C81" s="33">
        <f t="shared" si="10"/>
        <v>508467.73643724038</v>
      </c>
      <c r="D81" s="34">
        <f t="shared" si="6"/>
        <v>-9.3300865559823309E-2</v>
      </c>
      <c r="E81" s="33">
        <v>185662.03898602101</v>
      </c>
      <c r="F81" s="34">
        <f t="shared" si="7"/>
        <v>-0.17647425501039882</v>
      </c>
      <c r="G81" s="33">
        <v>71531.227492748396</v>
      </c>
      <c r="H81" s="34">
        <f t="shared" si="8"/>
        <v>-7.5677606851850099E-2</v>
      </c>
      <c r="I81" s="33">
        <v>251274.46995847099</v>
      </c>
      <c r="J81" s="34">
        <f t="shared" si="9"/>
        <v>-2.5895812975043286E-2</v>
      </c>
      <c r="K81" s="30"/>
      <c r="L81" s="31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5" customHeight="1">
      <c r="A82" s="11"/>
      <c r="B82" s="32" t="s">
        <v>24</v>
      </c>
      <c r="C82" s="33">
        <f t="shared" si="10"/>
        <v>550231.20530744048</v>
      </c>
      <c r="D82" s="34">
        <f t="shared" si="6"/>
        <v>-9.649963044524501E-2</v>
      </c>
      <c r="E82" s="33">
        <v>206237.70472420199</v>
      </c>
      <c r="F82" s="34">
        <f t="shared" si="7"/>
        <v>-0.13385658705153725</v>
      </c>
      <c r="G82" s="33">
        <v>78454.984795826502</v>
      </c>
      <c r="H82" s="34">
        <f t="shared" si="8"/>
        <v>-2.0540404180486083E-2</v>
      </c>
      <c r="I82" s="33">
        <v>265538.51578741201</v>
      </c>
      <c r="J82" s="34">
        <f t="shared" si="9"/>
        <v>-8.6833774582459444E-2</v>
      </c>
      <c r="K82" s="30"/>
      <c r="L82" s="31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5.75" customHeight="1">
      <c r="A83" s="11"/>
      <c r="B83" s="35" t="s">
        <v>25</v>
      </c>
      <c r="C83" s="36">
        <f t="shared" si="10"/>
        <v>725275.219838441</v>
      </c>
      <c r="D83" s="37">
        <f t="shared" ref="D83:D114" si="11">+C83/C70-1</f>
        <v>-2.5401758893757509E-2</v>
      </c>
      <c r="E83" s="36">
        <v>222293.25544248801</v>
      </c>
      <c r="F83" s="37">
        <f t="shared" ref="F83:F114" si="12">+E83/E70-1</f>
        <v>-9.8705984839274175E-2</v>
      </c>
      <c r="G83" s="36">
        <v>110792.79416791099</v>
      </c>
      <c r="H83" s="37">
        <f t="shared" ref="H83:H114" si="13">+G83/G70-1</f>
        <v>9.1055583011948604E-2</v>
      </c>
      <c r="I83" s="36">
        <v>392189.170228042</v>
      </c>
      <c r="J83" s="37">
        <f t="shared" ref="J83:J114" si="14">+I83/I70-1</f>
        <v>-9.609177626709986E-3</v>
      </c>
      <c r="K83" s="30"/>
      <c r="L83" s="31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5" customHeight="1">
      <c r="A84" s="11">
        <v>2016</v>
      </c>
      <c r="B84" s="27" t="s">
        <v>12</v>
      </c>
      <c r="C84" s="28">
        <f t="shared" si="10"/>
        <v>6668288.9922187962</v>
      </c>
      <c r="D84" s="29">
        <f t="shared" si="11"/>
        <v>-2.1636920347216204E-2</v>
      </c>
      <c r="E84" s="28">
        <v>2390003.1865179301</v>
      </c>
      <c r="F84" s="29">
        <f t="shared" si="12"/>
        <v>-1.4785539099153588E-2</v>
      </c>
      <c r="G84" s="38">
        <f>SUM(G85:G96)</f>
        <v>1009601.8265696291</v>
      </c>
      <c r="H84" s="39">
        <f t="shared" si="13"/>
        <v>6.5113616400769292E-3</v>
      </c>
      <c r="I84" s="38">
        <f>SUM(I85:I96)</f>
        <v>3268683.9791312362</v>
      </c>
      <c r="J84" s="39">
        <f t="shared" si="14"/>
        <v>-3.4880990838032533E-2</v>
      </c>
      <c r="K84" s="30"/>
      <c r="L84" s="31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5" customHeight="1">
      <c r="A85" s="11"/>
      <c r="B85" s="32" t="s">
        <v>14</v>
      </c>
      <c r="C85" s="33">
        <f t="shared" si="10"/>
        <v>799964.54476061207</v>
      </c>
      <c r="D85" s="34">
        <f t="shared" si="11"/>
        <v>-4.9633899726252206E-2</v>
      </c>
      <c r="E85" s="33">
        <v>241176.96444058901</v>
      </c>
      <c r="F85" s="34">
        <f t="shared" si="12"/>
        <v>-9.8029702230770566E-2</v>
      </c>
      <c r="G85" s="33">
        <f>+'RECEPTIVO_país de residencia'!W84</f>
        <v>132190.08480000001</v>
      </c>
      <c r="H85" s="34">
        <f t="shared" si="13"/>
        <v>0.10092482162132033</v>
      </c>
      <c r="I85" s="33">
        <f>+'RECEPTIVO_país de residencia'!AG84</f>
        <v>426597.49552002299</v>
      </c>
      <c r="J85" s="34">
        <f t="shared" si="14"/>
        <v>-6.0942625289189256E-2</v>
      </c>
      <c r="K85" s="30"/>
      <c r="L85" s="31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5" customHeight="1">
      <c r="A86" s="11"/>
      <c r="B86" s="32" t="s">
        <v>15</v>
      </c>
      <c r="C86" s="33">
        <f t="shared" si="10"/>
        <v>736025.66087198502</v>
      </c>
      <c r="D86" s="34">
        <f t="shared" si="11"/>
        <v>-3.8296608078688621E-2</v>
      </c>
      <c r="E86" s="33">
        <v>188731.01147568901</v>
      </c>
      <c r="F86" s="34">
        <f t="shared" si="12"/>
        <v>-5.7177152232833595E-2</v>
      </c>
      <c r="G86" s="33">
        <f>+'RECEPTIVO_país de residencia'!W85</f>
        <v>127613.476</v>
      </c>
      <c r="H86" s="34">
        <f t="shared" si="13"/>
        <v>0.14173786106498798</v>
      </c>
      <c r="I86" s="33">
        <f>+'RECEPTIVO_país de residencia'!AG85</f>
        <v>419681.17339629598</v>
      </c>
      <c r="J86" s="34">
        <f t="shared" si="14"/>
        <v>-7.434354970966095E-2</v>
      </c>
      <c r="K86" s="30"/>
      <c r="L86" s="31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5" customHeight="1">
      <c r="A87" s="11"/>
      <c r="B87" s="32" t="s">
        <v>16</v>
      </c>
      <c r="C87" s="33">
        <f t="shared" si="10"/>
        <v>607215.948190058</v>
      </c>
      <c r="D87" s="34">
        <f t="shared" si="11"/>
        <v>5.2874738230788809E-2</v>
      </c>
      <c r="E87" s="33">
        <v>195204.99336453099</v>
      </c>
      <c r="F87" s="34">
        <f t="shared" si="12"/>
        <v>-4.4884572361020614E-2</v>
      </c>
      <c r="G87" s="33">
        <f>+'RECEPTIVO_país de residencia'!W86</f>
        <v>107544.2613</v>
      </c>
      <c r="H87" s="34">
        <f t="shared" si="13"/>
        <v>0.15228901255384941</v>
      </c>
      <c r="I87" s="33">
        <f>+'RECEPTIVO_país de residencia'!AG86</f>
        <v>304466.69352552702</v>
      </c>
      <c r="J87" s="34">
        <f t="shared" si="14"/>
        <v>9.1229516030201463E-2</v>
      </c>
      <c r="K87" s="30"/>
      <c r="L87" s="31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5" customHeight="1">
      <c r="A88" s="11"/>
      <c r="B88" s="32" t="s">
        <v>17</v>
      </c>
      <c r="C88" s="33">
        <f t="shared" si="10"/>
        <v>445626.74753834098</v>
      </c>
      <c r="D88" s="34">
        <f t="shared" si="11"/>
        <v>-0.15771820448867357</v>
      </c>
      <c r="E88" s="33">
        <v>187328.01491600499</v>
      </c>
      <c r="F88" s="34">
        <f t="shared" si="12"/>
        <v>-5.5419999762348904E-2</v>
      </c>
      <c r="G88" s="33">
        <f>+'RECEPTIVO_país de residencia'!W87</f>
        <v>62203.091364</v>
      </c>
      <c r="H88" s="34">
        <f t="shared" si="13"/>
        <v>-0.20048694789660793</v>
      </c>
      <c r="I88" s="33">
        <f>+'RECEPTIVO_país de residencia'!AG87</f>
        <v>196095.64125833599</v>
      </c>
      <c r="J88" s="34">
        <f t="shared" si="14"/>
        <v>-0.22476761605941098</v>
      </c>
      <c r="K88" s="30"/>
      <c r="L88" s="31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5" customHeight="1">
      <c r="A89" s="11"/>
      <c r="B89" s="32" t="s">
        <v>18</v>
      </c>
      <c r="C89" s="33">
        <f t="shared" si="10"/>
        <v>414083.30391419597</v>
      </c>
      <c r="D89" s="34">
        <f t="shared" si="11"/>
        <v>-7.464031457569964E-2</v>
      </c>
      <c r="E89" s="33">
        <v>172960.019390765</v>
      </c>
      <c r="F89" s="34">
        <f t="shared" si="12"/>
        <v>-3.7978402116051302E-2</v>
      </c>
      <c r="G89" s="33">
        <f>+'RECEPTIVO_país de residencia'!W88</f>
        <v>61226.014660000001</v>
      </c>
      <c r="H89" s="34">
        <f t="shared" si="13"/>
        <v>-0.10321374762594304</v>
      </c>
      <c r="I89" s="33">
        <f>+'RECEPTIVO_país de residencia'!AG88</f>
        <v>179897.26986343099</v>
      </c>
      <c r="J89" s="34">
        <f t="shared" si="14"/>
        <v>-9.7910415486904934E-2</v>
      </c>
      <c r="K89" s="30"/>
      <c r="L89" s="31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5" customHeight="1">
      <c r="A90" s="11"/>
      <c r="B90" s="32" t="s">
        <v>19</v>
      </c>
      <c r="C90" s="33">
        <f t="shared" si="10"/>
        <v>374016.90623495402</v>
      </c>
      <c r="D90" s="34">
        <f t="shared" si="11"/>
        <v>-7.1678190897398575E-2</v>
      </c>
      <c r="E90" s="33">
        <v>164310.03352451301</v>
      </c>
      <c r="F90" s="34">
        <f t="shared" si="12"/>
        <v>-6.3462030858948748E-2</v>
      </c>
      <c r="G90" s="33">
        <f>+'RECEPTIVO_país de residencia'!W89</f>
        <v>54367.053011999997</v>
      </c>
      <c r="H90" s="34">
        <f t="shared" si="13"/>
        <v>-9.215941636380609E-2</v>
      </c>
      <c r="I90" s="33">
        <f>+'RECEPTIVO_país de residencia'!AG89</f>
        <v>155339.81969844099</v>
      </c>
      <c r="J90" s="34">
        <f t="shared" si="14"/>
        <v>-7.2960885160217925E-2</v>
      </c>
      <c r="K90" s="30"/>
      <c r="L90" s="31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5" customHeight="1">
      <c r="A91" s="11"/>
      <c r="B91" s="32" t="s">
        <v>20</v>
      </c>
      <c r="C91" s="33">
        <f t="shared" si="10"/>
        <v>542619.80656274501</v>
      </c>
      <c r="D91" s="34">
        <f t="shared" si="11"/>
        <v>4.7107991479389266E-3</v>
      </c>
      <c r="E91" s="33">
        <v>199814.03000525001</v>
      </c>
      <c r="F91" s="34">
        <f t="shared" si="12"/>
        <v>-2.7344706937997842E-2</v>
      </c>
      <c r="G91" s="33">
        <f>+'RECEPTIVO_país de residencia'!W90</f>
        <v>80650.920258782004</v>
      </c>
      <c r="H91" s="34">
        <f t="shared" si="13"/>
        <v>1.1786454062973073E-2</v>
      </c>
      <c r="I91" s="33">
        <f>+'RECEPTIVO_país de residencia'!AG90</f>
        <v>262154.85629871301</v>
      </c>
      <c r="J91" s="34">
        <f t="shared" si="14"/>
        <v>2.8329580306760027E-2</v>
      </c>
      <c r="K91" s="30"/>
      <c r="L91" s="31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5" customHeight="1">
      <c r="A92" s="11"/>
      <c r="B92" s="32" t="s">
        <v>21</v>
      </c>
      <c r="C92" s="33">
        <f t="shared" si="10"/>
        <v>463286.65241568303</v>
      </c>
      <c r="D92" s="34">
        <f t="shared" si="11"/>
        <v>1.2658378596963837E-2</v>
      </c>
      <c r="E92" s="33">
        <v>200670.041354594</v>
      </c>
      <c r="F92" s="34">
        <f t="shared" si="12"/>
        <v>1.9249822981932896E-2</v>
      </c>
      <c r="G92" s="33">
        <f>+'RECEPTIVO_país de residencia'!W91</f>
        <v>61855.869145996003</v>
      </c>
      <c r="H92" s="34">
        <f t="shared" si="13"/>
        <v>-4.520589825332566E-2</v>
      </c>
      <c r="I92" s="33">
        <f>+'RECEPTIVO_país de residencia'!AG91</f>
        <v>200760.74191509301</v>
      </c>
      <c r="J92" s="34">
        <f t="shared" si="14"/>
        <v>2.5174202119298217E-2</v>
      </c>
      <c r="K92" s="30"/>
      <c r="L92" s="31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5" customHeight="1">
      <c r="A93" s="11"/>
      <c r="B93" s="32" t="s">
        <v>22</v>
      </c>
      <c r="C93" s="33">
        <f t="shared" si="10"/>
        <v>475518.19105335395</v>
      </c>
      <c r="D93" s="34">
        <f t="shared" si="11"/>
        <v>9.6684928821495486E-3</v>
      </c>
      <c r="E93" s="33">
        <v>184944.04835213599</v>
      </c>
      <c r="F93" s="34">
        <f t="shared" si="12"/>
        <v>5.8338428562640932E-3</v>
      </c>
      <c r="G93" s="33">
        <f>+'RECEPTIVO_país de residencia'!W92</f>
        <v>66777.917196156995</v>
      </c>
      <c r="H93" s="34">
        <f t="shared" si="13"/>
        <v>1.74760190050538E-3</v>
      </c>
      <c r="I93" s="33">
        <f>+'RECEPTIVO_país de residencia'!AG92</f>
        <v>223796.22550506101</v>
      </c>
      <c r="J93" s="34">
        <f t="shared" si="14"/>
        <v>1.5262512178856769E-2</v>
      </c>
      <c r="K93" s="30"/>
      <c r="L93" s="31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5" customHeight="1">
      <c r="A94" s="11"/>
      <c r="B94" s="32" t="s">
        <v>23</v>
      </c>
      <c r="C94" s="33">
        <f t="shared" si="10"/>
        <v>526795.09519215103</v>
      </c>
      <c r="D94" s="34">
        <f t="shared" si="11"/>
        <v>3.604429040734769E-2</v>
      </c>
      <c r="E94" s="33">
        <v>196667.95959750901</v>
      </c>
      <c r="F94" s="34">
        <f t="shared" si="12"/>
        <v>5.9279326412636557E-2</v>
      </c>
      <c r="G94" s="33">
        <f>+'RECEPTIVO_país de residencia'!W93</f>
        <v>72210.637308692996</v>
      </c>
      <c r="H94" s="34">
        <f t="shared" si="13"/>
        <v>9.4980869161440662E-3</v>
      </c>
      <c r="I94" s="33">
        <f>+'RECEPTIVO_país de residencia'!AG93</f>
        <v>257916.498285949</v>
      </c>
      <c r="J94" s="34">
        <f t="shared" si="14"/>
        <v>2.6433359220997543E-2</v>
      </c>
      <c r="K94" s="30"/>
      <c r="L94" s="31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5" customHeight="1">
      <c r="A95" s="11"/>
      <c r="B95" s="32" t="s">
        <v>24</v>
      </c>
      <c r="C95" s="33">
        <f t="shared" si="10"/>
        <v>554279.98362366203</v>
      </c>
      <c r="D95" s="34">
        <f t="shared" si="11"/>
        <v>7.3583218784534221E-3</v>
      </c>
      <c r="E95" s="33">
        <v>221757.003106157</v>
      </c>
      <c r="F95" s="34">
        <f t="shared" si="12"/>
        <v>7.5249568951073709E-2</v>
      </c>
      <c r="G95" s="33">
        <f>+'RECEPTIVO_país de residencia'!W94</f>
        <v>77043.947802879004</v>
      </c>
      <c r="H95" s="34">
        <f t="shared" si="13"/>
        <v>-1.7985307072834411E-2</v>
      </c>
      <c r="I95" s="33">
        <f>+'RECEPTIVO_país de residencia'!AG94</f>
        <v>255479.032714626</v>
      </c>
      <c r="J95" s="34">
        <f t="shared" si="14"/>
        <v>-3.7883329440763891E-2</v>
      </c>
      <c r="K95" s="30"/>
      <c r="L95" s="31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5.75" customHeight="1">
      <c r="A96" s="11"/>
      <c r="B96" s="35" t="s">
        <v>25</v>
      </c>
      <c r="C96" s="36">
        <f t="shared" si="10"/>
        <v>728856.15186105203</v>
      </c>
      <c r="D96" s="37">
        <f t="shared" si="11"/>
        <v>4.9373423007732509E-3</v>
      </c>
      <c r="E96" s="36">
        <v>236439.06699019001</v>
      </c>
      <c r="F96" s="37">
        <f t="shared" si="12"/>
        <v>6.3635810810111826E-2</v>
      </c>
      <c r="G96" s="33">
        <f>+'RECEPTIVO_país de residencia'!W95</f>
        <v>105918.55372112201</v>
      </c>
      <c r="H96" s="34">
        <f t="shared" si="13"/>
        <v>-4.3994200917091053E-2</v>
      </c>
      <c r="I96" s="33">
        <f>+'RECEPTIVO_país de residencia'!AG95</f>
        <v>386498.53114973998</v>
      </c>
      <c r="J96" s="34">
        <f t="shared" si="14"/>
        <v>-1.4509934262063262E-2</v>
      </c>
      <c r="K96" s="30"/>
      <c r="L96" s="31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5" customHeight="1">
      <c r="A97" s="11">
        <v>2017</v>
      </c>
      <c r="B97" s="27" t="s">
        <v>12</v>
      </c>
      <c r="C97" s="28">
        <f t="shared" si="10"/>
        <v>6711328.247162981</v>
      </c>
      <c r="D97" s="29">
        <f t="shared" si="11"/>
        <v>6.4543175909752559E-3</v>
      </c>
      <c r="E97" s="28">
        <v>2567038.6466647699</v>
      </c>
      <c r="F97" s="29">
        <f t="shared" si="12"/>
        <v>7.4073315527569683E-2</v>
      </c>
      <c r="G97" s="38">
        <f>SUM(G98:G109)</f>
        <v>1022711.4052968179</v>
      </c>
      <c r="H97" s="39">
        <f t="shared" si="13"/>
        <v>1.2984899969656238E-2</v>
      </c>
      <c r="I97" s="38">
        <f>SUM(I98:I109)</f>
        <v>3121578.1952013932</v>
      </c>
      <c r="J97" s="39">
        <f t="shared" si="14"/>
        <v>-4.5004590492391805E-2</v>
      </c>
      <c r="K97" s="30"/>
      <c r="L97" s="31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5" customHeight="1">
      <c r="A98" s="11"/>
      <c r="B98" s="32" t="s">
        <v>14</v>
      </c>
      <c r="C98" s="33">
        <f t="shared" si="10"/>
        <v>777231.71937619895</v>
      </c>
      <c r="D98" s="34">
        <f t="shared" si="11"/>
        <v>-2.8417291157842306E-2</v>
      </c>
      <c r="E98" s="33">
        <v>248082.01527730899</v>
      </c>
      <c r="F98" s="34">
        <f t="shared" si="12"/>
        <v>2.8630639964875026E-2</v>
      </c>
      <c r="G98" s="33">
        <f>+'RECEPTIVO_país de residencia'!W97</f>
        <v>132901.88519999999</v>
      </c>
      <c r="H98" s="34">
        <f t="shared" si="13"/>
        <v>5.3846731475883924E-3</v>
      </c>
      <c r="I98" s="33">
        <f>+'RECEPTIVO_país de residencia'!AG97</f>
        <v>396247.81889888999</v>
      </c>
      <c r="J98" s="34">
        <f t="shared" si="14"/>
        <v>-7.1143588370430333E-2</v>
      </c>
      <c r="K98" s="30"/>
      <c r="L98" s="31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5" customHeight="1">
      <c r="A99" s="11"/>
      <c r="B99" s="32" t="s">
        <v>15</v>
      </c>
      <c r="C99" s="33">
        <f t="shared" si="10"/>
        <v>688986.42227895197</v>
      </c>
      <c r="D99" s="34">
        <f t="shared" si="11"/>
        <v>-6.3909780723276244E-2</v>
      </c>
      <c r="E99" s="33">
        <v>186846.000286831</v>
      </c>
      <c r="F99" s="34">
        <f t="shared" si="12"/>
        <v>-9.9878190347155726E-3</v>
      </c>
      <c r="G99" s="33">
        <f>+'RECEPTIVO_país de residencia'!W98</f>
        <v>129771.98149999999</v>
      </c>
      <c r="H99" s="34">
        <f t="shared" si="13"/>
        <v>1.6914400952451114E-2</v>
      </c>
      <c r="I99" s="33">
        <f>+'RECEPTIVO_país de residencia'!AG98</f>
        <v>372368.44049212098</v>
      </c>
      <c r="J99" s="34">
        <f t="shared" si="14"/>
        <v>-0.1127349423880365</v>
      </c>
      <c r="K99" s="30"/>
      <c r="L99" s="31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5" customHeight="1">
      <c r="A100" s="11"/>
      <c r="B100" s="32" t="s">
        <v>16</v>
      </c>
      <c r="C100" s="33">
        <f t="shared" si="10"/>
        <v>550116.23189148202</v>
      </c>
      <c r="D100" s="34">
        <f t="shared" si="11"/>
        <v>-9.4035271090580519E-2</v>
      </c>
      <c r="E100" s="33">
        <v>213511.974625642</v>
      </c>
      <c r="F100" s="34">
        <f t="shared" si="12"/>
        <v>9.3783365607477354E-2</v>
      </c>
      <c r="G100" s="33">
        <f>+'RECEPTIVO_país de residencia'!W99</f>
        <v>93824.794699999999</v>
      </c>
      <c r="H100" s="34">
        <f t="shared" si="13"/>
        <v>-0.12757042016150799</v>
      </c>
      <c r="I100" s="33">
        <f>+'RECEPTIVO_país de residencia'!AG99</f>
        <v>242779.46256583999</v>
      </c>
      <c r="J100" s="34">
        <f t="shared" si="14"/>
        <v>-0.20260748473138024</v>
      </c>
      <c r="K100" s="30"/>
      <c r="L100" s="31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5" customHeight="1">
      <c r="A101" s="11"/>
      <c r="B101" s="32" t="s">
        <v>17</v>
      </c>
      <c r="C101" s="33">
        <f t="shared" si="10"/>
        <v>521963.84609151504</v>
      </c>
      <c r="D101" s="34">
        <f t="shared" si="11"/>
        <v>0.17130277519216053</v>
      </c>
      <c r="E101" s="33">
        <v>199464.043649584</v>
      </c>
      <c r="F101" s="34">
        <f t="shared" si="12"/>
        <v>6.4784910783475702E-2</v>
      </c>
      <c r="G101" s="33">
        <f>+'RECEPTIVO_país de residencia'!W100</f>
        <v>83012.250694999995</v>
      </c>
      <c r="H101" s="34">
        <f t="shared" si="13"/>
        <v>0.3345357742628734</v>
      </c>
      <c r="I101" s="33">
        <f>+'RECEPTIVO_país de residencia'!AG100</f>
        <v>239487.55174693101</v>
      </c>
      <c r="J101" s="34">
        <f t="shared" si="14"/>
        <v>0.22127932171338061</v>
      </c>
      <c r="K101" s="30"/>
      <c r="L101" s="31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5" customHeight="1">
      <c r="A102" s="11"/>
      <c r="B102" s="32" t="s">
        <v>18</v>
      </c>
      <c r="C102" s="33">
        <f t="shared" ref="C102:C122" si="15">+E102+G102+I102</f>
        <v>417023.24625608895</v>
      </c>
      <c r="D102" s="34">
        <f t="shared" si="11"/>
        <v>7.0998813864326937E-3</v>
      </c>
      <c r="E102" s="33">
        <v>182228.99710996999</v>
      </c>
      <c r="F102" s="34">
        <f t="shared" si="12"/>
        <v>5.3590290703331656E-2</v>
      </c>
      <c r="G102" s="33">
        <f>+'RECEPTIVO_país de residencia'!W101</f>
        <v>64143.153407999998</v>
      </c>
      <c r="H102" s="34">
        <f t="shared" si="13"/>
        <v>4.7645412888613459E-2</v>
      </c>
      <c r="I102" s="33">
        <f>+'RECEPTIVO_país de residencia'!AG101</f>
        <v>170651.09573811901</v>
      </c>
      <c r="J102" s="34">
        <f t="shared" si="14"/>
        <v>-5.1396967459991005E-2</v>
      </c>
      <c r="K102" s="30"/>
      <c r="L102" s="31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5" customHeight="1">
      <c r="A103" s="11"/>
      <c r="B103" s="32" t="s">
        <v>19</v>
      </c>
      <c r="C103" s="33">
        <f t="shared" si="15"/>
        <v>378940.255741606</v>
      </c>
      <c r="D103" s="34">
        <f t="shared" si="11"/>
        <v>1.316344107600087E-2</v>
      </c>
      <c r="E103" s="33">
        <v>176808.96830035601</v>
      </c>
      <c r="F103" s="34">
        <f t="shared" si="12"/>
        <v>7.6069212011805165E-2</v>
      </c>
      <c r="G103" s="33">
        <f>+'RECEPTIVO_país de residencia'!W102</f>
        <v>55336.230111999997</v>
      </c>
      <c r="H103" s="34">
        <f t="shared" si="13"/>
        <v>1.782655204404926E-2</v>
      </c>
      <c r="I103" s="33">
        <f>+'RECEPTIVO_país de residencia'!AG102</f>
        <v>146795.05732925</v>
      </c>
      <c r="J103" s="34">
        <f t="shared" si="14"/>
        <v>-5.500690283907117E-2</v>
      </c>
      <c r="K103" s="30"/>
      <c r="L103" s="31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5" customHeight="1">
      <c r="A104" s="11"/>
      <c r="B104" s="32" t="s">
        <v>20</v>
      </c>
      <c r="C104" s="33">
        <f t="shared" si="15"/>
        <v>548416.78868476197</v>
      </c>
      <c r="D104" s="34">
        <f t="shared" si="11"/>
        <v>1.0683322009084506E-2</v>
      </c>
      <c r="E104" s="33">
        <v>219317.94773541001</v>
      </c>
      <c r="F104" s="34">
        <f t="shared" si="12"/>
        <v>9.7610351633704351E-2</v>
      </c>
      <c r="G104" s="33">
        <f>+'RECEPTIVO_país de residencia'!W103</f>
        <v>77398.965246317995</v>
      </c>
      <c r="H104" s="34">
        <f t="shared" si="13"/>
        <v>-4.032136275729481E-2</v>
      </c>
      <c r="I104" s="33">
        <f>+'RECEPTIVO_país de residencia'!AG103</f>
        <v>251699.87570303399</v>
      </c>
      <c r="J104" s="34">
        <f t="shared" si="14"/>
        <v>-3.9880934281705915E-2</v>
      </c>
      <c r="K104" s="30"/>
      <c r="L104" s="31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5" customHeight="1">
      <c r="A105" s="11"/>
      <c r="B105" s="32" t="s">
        <v>21</v>
      </c>
      <c r="C105" s="33">
        <f t="shared" si="15"/>
        <v>461301.92245223396</v>
      </c>
      <c r="D105" s="34">
        <f t="shared" si="11"/>
        <v>-4.2840214651128639E-3</v>
      </c>
      <c r="E105" s="33">
        <v>211746.99255430201</v>
      </c>
      <c r="F105" s="34">
        <f t="shared" si="12"/>
        <v>5.5199825170387573E-2</v>
      </c>
      <c r="G105" s="33">
        <f>+'RECEPTIVO_país de residencia'!W104</f>
        <v>60112.040897760002</v>
      </c>
      <c r="H105" s="34">
        <f t="shared" si="13"/>
        <v>-2.8191799295877784E-2</v>
      </c>
      <c r="I105" s="33">
        <f>+'RECEPTIVO_país de residencia'!AG104</f>
        <v>189442.889000172</v>
      </c>
      <c r="J105" s="34">
        <f t="shared" si="14"/>
        <v>-5.6374831089773592E-2</v>
      </c>
      <c r="K105" s="30"/>
      <c r="L105" s="31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5" customHeight="1">
      <c r="A106" s="11"/>
      <c r="B106" s="32" t="s">
        <v>22</v>
      </c>
      <c r="C106" s="33">
        <f t="shared" si="15"/>
        <v>494490.17928463599</v>
      </c>
      <c r="D106" s="34">
        <f t="shared" si="11"/>
        <v>3.9897502531408557E-2</v>
      </c>
      <c r="E106" s="33">
        <v>201481.988722065</v>
      </c>
      <c r="F106" s="34">
        <f t="shared" si="12"/>
        <v>8.942131697279887E-2</v>
      </c>
      <c r="G106" s="33">
        <f>+'RECEPTIVO_país de residencia'!W105</f>
        <v>63723.073615968002</v>
      </c>
      <c r="H106" s="34">
        <f t="shared" si="13"/>
        <v>-4.5746314177717351E-2</v>
      </c>
      <c r="I106" s="33">
        <f>+'RECEPTIVO_país de residencia'!AG105</f>
        <v>229285.116946603</v>
      </c>
      <c r="J106" s="34">
        <f t="shared" si="14"/>
        <v>2.4526291402612754E-2</v>
      </c>
      <c r="K106" s="30"/>
      <c r="L106" s="31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5" customHeight="1">
      <c r="A107" s="11"/>
      <c r="B107" s="32" t="s">
        <v>23</v>
      </c>
      <c r="C107" s="33">
        <f t="shared" si="15"/>
        <v>543514.53843064304</v>
      </c>
      <c r="D107" s="34">
        <f t="shared" si="11"/>
        <v>3.1738038928387446E-2</v>
      </c>
      <c r="E107" s="33">
        <v>223137.03132263001</v>
      </c>
      <c r="F107" s="34">
        <f t="shared" si="12"/>
        <v>0.1345876154880099</v>
      </c>
      <c r="G107" s="33">
        <f>+'RECEPTIVO_país de residencia'!W106</f>
        <v>74352.867388851999</v>
      </c>
      <c r="H107" s="34">
        <f t="shared" si="13"/>
        <v>2.9666405947937902E-2</v>
      </c>
      <c r="I107" s="33">
        <f>+'RECEPTIVO_país de residencia'!AG106</f>
        <v>246024.639719161</v>
      </c>
      <c r="J107" s="34">
        <f t="shared" si="14"/>
        <v>-4.6107397726855126E-2</v>
      </c>
      <c r="K107" s="30"/>
      <c r="L107" s="31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5" customHeight="1">
      <c r="A108" s="11"/>
      <c r="B108" s="32" t="s">
        <v>24</v>
      </c>
      <c r="C108" s="33">
        <f t="shared" si="15"/>
        <v>560976.82918615395</v>
      </c>
      <c r="D108" s="34">
        <f t="shared" si="11"/>
        <v>1.2082062784787295E-2</v>
      </c>
      <c r="E108" s="33">
        <v>244532.511153951</v>
      </c>
      <c r="F108" s="34">
        <f t="shared" si="12"/>
        <v>0.10270479727258564</v>
      </c>
      <c r="G108" s="33">
        <f>+'RECEPTIVO_país de residencia'!W107</f>
        <v>77363.941704024997</v>
      </c>
      <c r="H108" s="34">
        <f t="shared" si="13"/>
        <v>4.1533943972433818E-3</v>
      </c>
      <c r="I108" s="33">
        <f>+'RECEPTIVO_país de residencia'!AG107</f>
        <v>239080.37632817801</v>
      </c>
      <c r="J108" s="34">
        <f t="shared" si="14"/>
        <v>-6.4187875663227256E-2</v>
      </c>
      <c r="K108" s="30"/>
      <c r="L108" s="31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5.75" customHeight="1">
      <c r="A109" s="11"/>
      <c r="B109" s="35" t="s">
        <v>25</v>
      </c>
      <c r="C109" s="36">
        <f t="shared" si="15"/>
        <v>768366.26748871198</v>
      </c>
      <c r="D109" s="37">
        <f t="shared" si="11"/>
        <v>5.4208386012487342E-2</v>
      </c>
      <c r="E109" s="36">
        <v>259880.17592672299</v>
      </c>
      <c r="F109" s="37">
        <f t="shared" si="12"/>
        <v>9.9142283189205704E-2</v>
      </c>
      <c r="G109" s="33">
        <f>+'RECEPTIVO_país de residencia'!W108</f>
        <v>110770.22082889501</v>
      </c>
      <c r="H109" s="34">
        <f t="shared" si="13"/>
        <v>4.5805639685632338E-2</v>
      </c>
      <c r="I109" s="33">
        <f>+'RECEPTIVO_país de residencia'!AG108</f>
        <v>397715.87073309399</v>
      </c>
      <c r="J109" s="34">
        <f t="shared" si="14"/>
        <v>2.9022981148169258E-2</v>
      </c>
      <c r="K109" s="30"/>
      <c r="L109" s="31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5" customHeight="1">
      <c r="A110" s="10">
        <v>2018</v>
      </c>
      <c r="B110" s="40" t="s">
        <v>12</v>
      </c>
      <c r="C110" s="38">
        <f t="shared" si="15"/>
        <v>6941827.7686255248</v>
      </c>
      <c r="D110" s="39">
        <f t="shared" si="11"/>
        <v>3.4344843967359262E-2</v>
      </c>
      <c r="E110" s="38">
        <f>SUM(E111:E122)</f>
        <v>2760024.2703690641</v>
      </c>
      <c r="F110" s="39">
        <f t="shared" si="12"/>
        <v>7.5178308653448322E-2</v>
      </c>
      <c r="G110" s="38">
        <f>SUM(G111:G122)</f>
        <v>1028329.9675085368</v>
      </c>
      <c r="H110" s="39">
        <f t="shared" si="13"/>
        <v>5.4937905088563443E-3</v>
      </c>
      <c r="I110" s="38">
        <f>SUM(I111:I122)</f>
        <v>3153473.530747924</v>
      </c>
      <c r="J110" s="39">
        <f t="shared" si="14"/>
        <v>1.0217695521951509E-2</v>
      </c>
      <c r="K110" s="30"/>
      <c r="L110" s="31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5" customHeight="1">
      <c r="A111" s="10"/>
      <c r="B111" s="32" t="s">
        <v>14</v>
      </c>
      <c r="C111" s="33">
        <f t="shared" si="15"/>
        <v>809241.01507354109</v>
      </c>
      <c r="D111" s="34">
        <f t="shared" si="11"/>
        <v>4.1183722819537749E-2</v>
      </c>
      <c r="E111" s="33">
        <v>269780.99682330299</v>
      </c>
      <c r="F111" s="34">
        <f t="shared" si="12"/>
        <v>8.7466967412928476E-2</v>
      </c>
      <c r="G111" s="33">
        <f>+'RECEPTIVO_país de residencia'!W110</f>
        <v>135328.77098974201</v>
      </c>
      <c r="H111" s="34">
        <f t="shared" si="13"/>
        <v>1.8260732615567266E-2</v>
      </c>
      <c r="I111" s="33">
        <f>+'RECEPTIVO_país de residencia'!AG110</f>
        <v>404131.24726049602</v>
      </c>
      <c r="J111" s="34">
        <f t="shared" si="14"/>
        <v>1.9895196858149999E-2</v>
      </c>
      <c r="K111" s="30"/>
      <c r="L111" s="31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5" customHeight="1">
      <c r="A112" s="10"/>
      <c r="B112" s="32" t="s">
        <v>15</v>
      </c>
      <c r="C112" s="33">
        <f t="shared" si="15"/>
        <v>696254.942104902</v>
      </c>
      <c r="D112" s="34">
        <f t="shared" si="11"/>
        <v>1.054958354898794E-2</v>
      </c>
      <c r="E112" s="33">
        <v>196018.82970132801</v>
      </c>
      <c r="F112" s="34">
        <f t="shared" si="12"/>
        <v>4.9092993162366927E-2</v>
      </c>
      <c r="G112" s="33">
        <f>+'RECEPTIVO_país de residencia'!W111</f>
        <v>121209.3732</v>
      </c>
      <c r="H112" s="34">
        <f t="shared" si="13"/>
        <v>-6.5981949269997009E-2</v>
      </c>
      <c r="I112" s="33">
        <f>+'RECEPTIVO_país de residencia'!AG111</f>
        <v>379026.73920357402</v>
      </c>
      <c r="J112" s="34">
        <f t="shared" si="14"/>
        <v>1.7880942602583216E-2</v>
      </c>
      <c r="K112" s="30"/>
      <c r="L112" s="31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5" customHeight="1">
      <c r="A113" s="10"/>
      <c r="B113" s="32" t="s">
        <v>16</v>
      </c>
      <c r="C113" s="33">
        <f t="shared" si="15"/>
        <v>595510.73696057231</v>
      </c>
      <c r="D113" s="34">
        <f t="shared" si="11"/>
        <v>8.2518025168988318E-2</v>
      </c>
      <c r="E113" s="33">
        <v>216210.01872133001</v>
      </c>
      <c r="F113" s="34">
        <f t="shared" si="12"/>
        <v>1.2636500132690909E-2</v>
      </c>
      <c r="G113" s="33">
        <f>+'RECEPTIVO_país de residencia'!W112</f>
        <v>99809.274280531303</v>
      </c>
      <c r="H113" s="34">
        <f t="shared" si="13"/>
        <v>6.3783561687146495E-2</v>
      </c>
      <c r="I113" s="33">
        <f>+'RECEPTIVO_país de residencia'!AG112</f>
        <v>279491.443958711</v>
      </c>
      <c r="J113" s="34">
        <f t="shared" si="14"/>
        <v>0.15121534995125452</v>
      </c>
      <c r="K113" s="30"/>
      <c r="L113" s="31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5" customHeight="1">
      <c r="A114" s="10"/>
      <c r="B114" s="32" t="s">
        <v>17</v>
      </c>
      <c r="C114" s="33">
        <f t="shared" si="15"/>
        <v>499963.78815826005</v>
      </c>
      <c r="D114" s="34">
        <f t="shared" si="11"/>
        <v>-4.2148624081901898E-2</v>
      </c>
      <c r="E114" s="33">
        <v>217363.89468200301</v>
      </c>
      <c r="F114" s="34">
        <f t="shared" si="12"/>
        <v>8.9739738074623876E-2</v>
      </c>
      <c r="G114" s="33">
        <f>+'RECEPTIVO_país de residencia'!W113</f>
        <v>69661.109133000005</v>
      </c>
      <c r="H114" s="34">
        <f t="shared" si="13"/>
        <v>-0.16083338844834083</v>
      </c>
      <c r="I114" s="33">
        <f>+'RECEPTIVO_país de residencia'!AG113</f>
        <v>212938.78434325699</v>
      </c>
      <c r="J114" s="34">
        <f t="shared" si="14"/>
        <v>-0.11085656523696219</v>
      </c>
      <c r="K114" s="30"/>
      <c r="L114" s="31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5" customHeight="1">
      <c r="A115" s="10"/>
      <c r="B115" s="32" t="s">
        <v>18</v>
      </c>
      <c r="C115" s="33">
        <f t="shared" si="15"/>
        <v>435746.23216776096</v>
      </c>
      <c r="D115" s="34">
        <f t="shared" ref="D115:D146" si="16">+C115/C102-1</f>
        <v>4.4896743957948182E-2</v>
      </c>
      <c r="E115" s="33">
        <v>190984.82812205999</v>
      </c>
      <c r="F115" s="34">
        <f t="shared" ref="F115:F146" si="17">+E115/E102-1</f>
        <v>4.8048505731533631E-2</v>
      </c>
      <c r="G115" s="33">
        <f>+'RECEPTIVO_país de residencia'!W114</f>
        <v>61149.172584</v>
      </c>
      <c r="H115" s="34">
        <f t="shared" ref="H115:H146" si="18">+G115/G102-1</f>
        <v>-4.6676545584779183E-2</v>
      </c>
      <c r="I115" s="33">
        <f>+'RECEPTIVO_país de residencia'!AG114</f>
        <v>183612.23146170101</v>
      </c>
      <c r="J115" s="34">
        <f t="shared" ref="J115:J146" si="19">+I115/I102-1</f>
        <v>7.5951084096595345E-2</v>
      </c>
      <c r="K115" s="30"/>
      <c r="L115" s="31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5" customHeight="1">
      <c r="A116" s="10"/>
      <c r="B116" s="32" t="s">
        <v>19</v>
      </c>
      <c r="C116" s="33">
        <f t="shared" si="15"/>
        <v>369324.78688621899</v>
      </c>
      <c r="D116" s="34">
        <f t="shared" si="16"/>
        <v>-2.5374630194854975E-2</v>
      </c>
      <c r="E116" s="33">
        <v>175448.00543087101</v>
      </c>
      <c r="F116" s="34">
        <f t="shared" si="17"/>
        <v>-7.6973633326848923E-3</v>
      </c>
      <c r="G116" s="33">
        <f>+'RECEPTIVO_país de residencia'!W115</f>
        <v>52081.089956999997</v>
      </c>
      <c r="H116" s="34">
        <f t="shared" si="18"/>
        <v>-5.8824754566974113E-2</v>
      </c>
      <c r="I116" s="33">
        <f>+'RECEPTIVO_país de residencia'!AG115</f>
        <v>141795.69149834799</v>
      </c>
      <c r="J116" s="34">
        <f t="shared" si="19"/>
        <v>-3.4056772222846865E-2</v>
      </c>
      <c r="K116" s="30"/>
      <c r="L116" s="31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5" customHeight="1">
      <c r="A117" s="10"/>
      <c r="B117" s="32" t="s">
        <v>20</v>
      </c>
      <c r="C117" s="33">
        <f t="shared" si="15"/>
        <v>553595.23147356394</v>
      </c>
      <c r="D117" s="34">
        <f t="shared" si="16"/>
        <v>9.4425314754151835E-3</v>
      </c>
      <c r="E117" s="33">
        <v>234388.98198009</v>
      </c>
      <c r="F117" s="34">
        <f t="shared" si="17"/>
        <v>6.8717742438763052E-2</v>
      </c>
      <c r="G117" s="33">
        <f>+'RECEPTIVO_país de residencia'!W116</f>
        <v>77893.020448879994</v>
      </c>
      <c r="H117" s="34">
        <f t="shared" si="18"/>
        <v>6.3832274887616336E-3</v>
      </c>
      <c r="I117" s="33">
        <f>+'RECEPTIVO_país de residencia'!AG116</f>
        <v>241313.22904459399</v>
      </c>
      <c r="J117" s="34">
        <f t="shared" si="19"/>
        <v>-4.1265998361852962E-2</v>
      </c>
      <c r="K117" s="30"/>
      <c r="L117" s="31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5" customHeight="1">
      <c r="A118" s="10"/>
      <c r="B118" s="32" t="s">
        <v>21</v>
      </c>
      <c r="C118" s="33">
        <f t="shared" si="15"/>
        <v>471340.79398269398</v>
      </c>
      <c r="D118" s="34">
        <f t="shared" si="16"/>
        <v>2.1762041391664599E-2</v>
      </c>
      <c r="E118" s="33">
        <v>227356.05006448101</v>
      </c>
      <c r="F118" s="34">
        <f t="shared" si="17"/>
        <v>7.371560427795032E-2</v>
      </c>
      <c r="G118" s="33">
        <f>+'RECEPTIVO_país de residencia'!W117</f>
        <v>61690.024538655998</v>
      </c>
      <c r="H118" s="34">
        <f t="shared" si="18"/>
        <v>2.6250708133165324E-2</v>
      </c>
      <c r="I118" s="33">
        <f>+'RECEPTIVO_país de residencia'!AG117</f>
        <v>182294.71937955701</v>
      </c>
      <c r="J118" s="34">
        <f t="shared" si="19"/>
        <v>-3.7732583462705249E-2</v>
      </c>
      <c r="K118" s="30"/>
      <c r="L118" s="31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5" customHeight="1">
      <c r="A119" s="10"/>
      <c r="B119" s="32" t="s">
        <v>22</v>
      </c>
      <c r="C119" s="33">
        <f t="shared" si="15"/>
        <v>545997.23949370999</v>
      </c>
      <c r="D119" s="34">
        <f t="shared" si="16"/>
        <v>0.10416194773289078</v>
      </c>
      <c r="E119" s="33">
        <v>225341.948604006</v>
      </c>
      <c r="F119" s="34">
        <f t="shared" si="17"/>
        <v>0.11842229686771022</v>
      </c>
      <c r="G119" s="33">
        <f>+'RECEPTIVO_país de residencia'!W118</f>
        <v>72727.865446875003</v>
      </c>
      <c r="H119" s="34">
        <f t="shared" si="18"/>
        <v>0.14131132288400061</v>
      </c>
      <c r="I119" s="33">
        <f>+'RECEPTIVO_país de residencia'!AG118</f>
        <v>247927.425442829</v>
      </c>
      <c r="J119" s="34">
        <f t="shared" si="19"/>
        <v>8.1306230184000627E-2</v>
      </c>
      <c r="K119" s="30"/>
      <c r="L119" s="31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5" customHeight="1">
      <c r="A120" s="10"/>
      <c r="B120" s="32" t="s">
        <v>23</v>
      </c>
      <c r="C120" s="33">
        <f t="shared" si="15"/>
        <v>550735.98091701302</v>
      </c>
      <c r="D120" s="34">
        <f t="shared" si="16"/>
        <v>1.3286567287089213E-2</v>
      </c>
      <c r="E120" s="33">
        <v>237931.020619455</v>
      </c>
      <c r="F120" s="34">
        <f t="shared" si="17"/>
        <v>6.6300018464593657E-2</v>
      </c>
      <c r="G120" s="33">
        <f>+'RECEPTIVO_país de residencia'!W119</f>
        <v>75011.738398603105</v>
      </c>
      <c r="H120" s="34">
        <f t="shared" si="18"/>
        <v>8.8614068682157932E-3</v>
      </c>
      <c r="I120" s="33">
        <f>+'RECEPTIVO_país de residencia'!AG119</f>
        <v>237793.221898955</v>
      </c>
      <c r="J120" s="34">
        <f t="shared" si="19"/>
        <v>-3.3457696877850274E-2</v>
      </c>
      <c r="K120" s="30"/>
      <c r="L120" s="31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5" customHeight="1">
      <c r="A121" s="10"/>
      <c r="B121" s="32" t="s">
        <v>24</v>
      </c>
      <c r="C121" s="33">
        <f t="shared" si="15"/>
        <v>625925.14525117038</v>
      </c>
      <c r="D121" s="34">
        <f t="shared" si="16"/>
        <v>0.11577718131289183</v>
      </c>
      <c r="E121" s="33">
        <v>274556.98547228798</v>
      </c>
      <c r="F121" s="34">
        <f t="shared" si="17"/>
        <v>0.12278315949339924</v>
      </c>
      <c r="G121" s="33">
        <f>+'RECEPTIVO_país de residencia'!W120</f>
        <v>79181.796155026401</v>
      </c>
      <c r="H121" s="34">
        <f t="shared" si="18"/>
        <v>2.3497438353853095E-2</v>
      </c>
      <c r="I121" s="33">
        <f>+'RECEPTIVO_país de residencia'!AG120</f>
        <v>272186.36362385598</v>
      </c>
      <c r="J121" s="34">
        <f t="shared" si="19"/>
        <v>0.13847220672864613</v>
      </c>
      <c r="K121" s="30"/>
      <c r="L121" s="31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5.75" customHeight="1">
      <c r="A122" s="10"/>
      <c r="B122" s="32" t="s">
        <v>25</v>
      </c>
      <c r="C122" s="41">
        <f t="shared" si="15"/>
        <v>788191.876156118</v>
      </c>
      <c r="D122" s="42">
        <f t="shared" si="16"/>
        <v>2.5802289228811448E-2</v>
      </c>
      <c r="E122" s="41">
        <v>294642.71014784899</v>
      </c>
      <c r="F122" s="42">
        <f t="shared" si="17"/>
        <v>0.13376370127949966</v>
      </c>
      <c r="G122" s="33">
        <f>+'RECEPTIVO_país de residencia'!W121</f>
        <v>122586.73237622299</v>
      </c>
      <c r="H122" s="34">
        <f t="shared" si="18"/>
        <v>0.10667588688462359</v>
      </c>
      <c r="I122" s="33">
        <f>+'RECEPTIVO_país de residencia'!AG121</f>
        <v>370962.43363204598</v>
      </c>
      <c r="J122" s="34">
        <f t="shared" si="19"/>
        <v>-6.7267713133334239E-2</v>
      </c>
      <c r="K122" s="30"/>
      <c r="L122" s="31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3.5" customHeight="1">
      <c r="A123" s="9">
        <v>2019</v>
      </c>
      <c r="B123" s="27" t="s">
        <v>12</v>
      </c>
      <c r="C123" s="28">
        <f>SUM(C124:C135)</f>
        <v>7399049.9851806024</v>
      </c>
      <c r="D123" s="29">
        <f>C123/C110-1</f>
        <v>6.5864817133832076E-2</v>
      </c>
      <c r="E123" s="28">
        <f>SUM(E124:E135)</f>
        <v>3065223.943444591</v>
      </c>
      <c r="F123" s="29">
        <f>E123/E110-1</f>
        <v>0.11057861930856006</v>
      </c>
      <c r="G123" s="28">
        <f>SUM(G124:G135)</f>
        <v>1087409.4178153276</v>
      </c>
      <c r="H123" s="29">
        <f>G123/G110-1</f>
        <v>5.7451841503685763E-2</v>
      </c>
      <c r="I123" s="28">
        <f>SUM(I124:I135)</f>
        <v>3246416.6239206828</v>
      </c>
      <c r="J123" s="29">
        <f>I123/I110-1</f>
        <v>2.9473243477872169E-2</v>
      </c>
      <c r="K123" s="43"/>
      <c r="L123" s="31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5" customHeight="1">
      <c r="A124" s="9"/>
      <c r="B124" s="32" t="s">
        <v>14</v>
      </c>
      <c r="C124" s="33">
        <f t="shared" ref="C124:C135" si="20">+E124+G124+I124</f>
        <v>880807.08582891501</v>
      </c>
      <c r="D124" s="34">
        <f t="shared" ref="D124:D135" si="21">+C124/C111-1</f>
        <v>8.8436039971194758E-2</v>
      </c>
      <c r="E124" s="33">
        <v>339244.99173531902</v>
      </c>
      <c r="F124" s="34">
        <f t="shared" ref="F124:F135" si="22">+E124/E111-1</f>
        <v>0.25748290550469166</v>
      </c>
      <c r="G124" s="33">
        <f>+'RECEPTIVO_país de residencia'!W123</f>
        <v>148589.739</v>
      </c>
      <c r="H124" s="34">
        <f t="shared" ref="H124:H135" si="23">+G124/G111-1</f>
        <v>9.7990751805934639E-2</v>
      </c>
      <c r="I124" s="33">
        <f>+'RECEPTIVO_país de residencia'!AG123</f>
        <v>392972.35509359598</v>
      </c>
      <c r="J124" s="34">
        <f t="shared" ref="J124:J135" si="24">+I124/I111-1</f>
        <v>-2.7612049903449343E-2</v>
      </c>
      <c r="K124" s="30"/>
      <c r="L124" s="44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5" customHeight="1">
      <c r="A125" s="9"/>
      <c r="B125" s="32" t="s">
        <v>15</v>
      </c>
      <c r="C125" s="33">
        <f t="shared" si="20"/>
        <v>725388.06082130293</v>
      </c>
      <c r="D125" s="34">
        <f t="shared" si="21"/>
        <v>4.1842602406995333E-2</v>
      </c>
      <c r="E125" s="33">
        <v>232832.99918101201</v>
      </c>
      <c r="F125" s="34">
        <f t="shared" si="22"/>
        <v>0.18780935247790942</v>
      </c>
      <c r="G125" s="33">
        <f>+'RECEPTIVO_país de residencia'!W124</f>
        <v>132266.49776999999</v>
      </c>
      <c r="H125" s="34">
        <f t="shared" si="23"/>
        <v>9.1223345836095593E-2</v>
      </c>
      <c r="I125" s="33">
        <f>+'RECEPTIVO_país de residencia'!AG124</f>
        <v>360288.56387029099</v>
      </c>
      <c r="J125" s="34">
        <f t="shared" si="24"/>
        <v>-4.9437607944643802E-2</v>
      </c>
      <c r="K125" s="30"/>
      <c r="L125" s="44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5" customHeight="1">
      <c r="A126" s="9"/>
      <c r="B126" s="32" t="s">
        <v>16</v>
      </c>
      <c r="C126" s="33">
        <f t="shared" si="20"/>
        <v>640879.63177930308</v>
      </c>
      <c r="D126" s="34">
        <f t="shared" si="21"/>
        <v>7.6184847733038463E-2</v>
      </c>
      <c r="E126" s="33">
        <v>267607.98127117701</v>
      </c>
      <c r="F126" s="34">
        <f t="shared" si="22"/>
        <v>0.23772239072830881</v>
      </c>
      <c r="G126" s="33">
        <f>+'RECEPTIVO_país de residencia'!W125</f>
        <v>108064.65820200001</v>
      </c>
      <c r="H126" s="34">
        <f t="shared" si="23"/>
        <v>8.2711591492645287E-2</v>
      </c>
      <c r="I126" s="33">
        <f>+'RECEPTIVO_país de residencia'!AG125</f>
        <v>265206.99230612599</v>
      </c>
      <c r="J126" s="34">
        <f t="shared" si="24"/>
        <v>-5.1108726085708822E-2</v>
      </c>
      <c r="K126" s="30"/>
      <c r="L126" s="44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5" customHeight="1">
      <c r="A127" s="9"/>
      <c r="B127" s="32" t="s">
        <v>17</v>
      </c>
      <c r="C127" s="33">
        <f t="shared" si="20"/>
        <v>582121.42016260303</v>
      </c>
      <c r="D127" s="34">
        <f t="shared" si="21"/>
        <v>0.16432716518728463</v>
      </c>
      <c r="E127" s="33">
        <v>243428</v>
      </c>
      <c r="F127" s="34">
        <f t="shared" si="22"/>
        <v>0.11991000325112866</v>
      </c>
      <c r="G127" s="33">
        <f>+'RECEPTIVO_país de residencia'!W126</f>
        <v>77523</v>
      </c>
      <c r="H127" s="34">
        <f t="shared" si="23"/>
        <v>0.11285911127239934</v>
      </c>
      <c r="I127" s="33">
        <f>+'RECEPTIVO_país de residencia'!AG126</f>
        <v>261170.420162603</v>
      </c>
      <c r="J127" s="34">
        <f t="shared" si="24"/>
        <v>0.2265047016592181</v>
      </c>
      <c r="K127" s="30"/>
      <c r="L127" s="44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5" customHeight="1">
      <c r="A128" s="9"/>
      <c r="B128" s="32" t="s">
        <v>18</v>
      </c>
      <c r="C128" s="33">
        <f t="shared" si="20"/>
        <v>464549.77974996506</v>
      </c>
      <c r="D128" s="34">
        <f t="shared" si="21"/>
        <v>6.6101656092151462E-2</v>
      </c>
      <c r="E128" s="33">
        <v>228494</v>
      </c>
      <c r="F128" s="34">
        <f t="shared" si="22"/>
        <v>0.19639869955516875</v>
      </c>
      <c r="G128" s="33">
        <f>+'RECEPTIVO_país de residencia'!W127</f>
        <v>55474.527714000003</v>
      </c>
      <c r="H128" s="34">
        <f t="shared" si="23"/>
        <v>-9.2800027051957112E-2</v>
      </c>
      <c r="I128" s="33">
        <f>+'RECEPTIVO_país de residencia'!AG127</f>
        <v>180581.25203596501</v>
      </c>
      <c r="J128" s="34">
        <f t="shared" si="24"/>
        <v>-1.6507502804181229E-2</v>
      </c>
      <c r="K128" s="30"/>
      <c r="L128" s="44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5" customHeight="1">
      <c r="A129" s="9"/>
      <c r="B129" s="32" t="s">
        <v>19</v>
      </c>
      <c r="C129" s="33">
        <f t="shared" si="20"/>
        <v>431537.72433911799</v>
      </c>
      <c r="D129" s="34">
        <f t="shared" si="21"/>
        <v>0.1684504795289179</v>
      </c>
      <c r="E129" s="33">
        <v>217028</v>
      </c>
      <c r="F129" s="34">
        <f t="shared" si="22"/>
        <v>0.23699325886900491</v>
      </c>
      <c r="G129" s="33">
        <f>+'RECEPTIVO_país de residencia'!W128</f>
        <v>53854.376725000002</v>
      </c>
      <c r="H129" s="34">
        <f t="shared" si="23"/>
        <v>3.4048572513825981E-2</v>
      </c>
      <c r="I129" s="33">
        <f>+'RECEPTIVO_país de residencia'!AG128</f>
        <v>160655.34761411801</v>
      </c>
      <c r="J129" s="34">
        <f t="shared" si="24"/>
        <v>0.13300584747308597</v>
      </c>
      <c r="K129" s="30"/>
      <c r="L129" s="44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5" customHeight="1">
      <c r="A130" s="9"/>
      <c r="B130" s="32" t="s">
        <v>20</v>
      </c>
      <c r="C130" s="33">
        <f t="shared" si="20"/>
        <v>607787.36682082294</v>
      </c>
      <c r="D130" s="34">
        <f t="shared" si="21"/>
        <v>9.7891261098853599E-2</v>
      </c>
      <c r="E130" s="33">
        <v>261672.00000000399</v>
      </c>
      <c r="F130" s="34">
        <f t="shared" si="22"/>
        <v>0.11640059950527681</v>
      </c>
      <c r="G130" s="33">
        <f>+'RECEPTIVO_país de residencia'!W129</f>
        <v>82199.020448879994</v>
      </c>
      <c r="H130" s="34">
        <f t="shared" si="23"/>
        <v>5.5280947833136862E-2</v>
      </c>
      <c r="I130" s="33">
        <f>+'RECEPTIVO_país de residencia'!AG129</f>
        <v>263916.346371939</v>
      </c>
      <c r="J130" s="34">
        <f t="shared" si="24"/>
        <v>9.3667128888188733E-2</v>
      </c>
      <c r="K130" s="30"/>
      <c r="L130" s="44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5" customHeight="1">
      <c r="A131" s="9"/>
      <c r="B131" s="32" t="s">
        <v>21</v>
      </c>
      <c r="C131" s="33">
        <f t="shared" si="20"/>
        <v>500978.3644762102</v>
      </c>
      <c r="D131" s="34">
        <f t="shared" si="21"/>
        <v>6.2879281555681343E-2</v>
      </c>
      <c r="E131" s="33">
        <v>240932.97125707101</v>
      </c>
      <c r="F131" s="34">
        <f t="shared" si="22"/>
        <v>5.9716559945246273E-2</v>
      </c>
      <c r="G131" s="33">
        <f>+'RECEPTIVO_país de residencia'!W130</f>
        <v>62285.235959011203</v>
      </c>
      <c r="H131" s="34">
        <f t="shared" si="23"/>
        <v>9.6484224930439844E-3</v>
      </c>
      <c r="I131" s="33">
        <f>+'RECEPTIVO_país de residencia'!AG130</f>
        <v>197760.15726012801</v>
      </c>
      <c r="J131" s="34">
        <f t="shared" si="24"/>
        <v>8.4837552800255844E-2</v>
      </c>
      <c r="K131" s="30"/>
      <c r="L131" s="44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5" customHeight="1">
      <c r="A132" s="9"/>
      <c r="B132" s="32" t="s">
        <v>22</v>
      </c>
      <c r="C132" s="33">
        <f t="shared" si="20"/>
        <v>579266.27594457497</v>
      </c>
      <c r="D132" s="34">
        <f t="shared" si="21"/>
        <v>6.0932609259553239E-2</v>
      </c>
      <c r="E132" s="33">
        <v>233229.00000000201</v>
      </c>
      <c r="F132" s="34">
        <f t="shared" si="22"/>
        <v>3.5000369193824321E-2</v>
      </c>
      <c r="G132" s="33">
        <f>+'RECEPTIVO_país de residencia'!W131</f>
        <v>79191.875125999999</v>
      </c>
      <c r="H132" s="34">
        <f t="shared" si="23"/>
        <v>8.8879408730161646E-2</v>
      </c>
      <c r="I132" s="33">
        <f>+'RECEPTIVO_país de residencia'!AG131</f>
        <v>266845.40081857302</v>
      </c>
      <c r="J132" s="34">
        <f t="shared" si="24"/>
        <v>7.6304488468567744E-2</v>
      </c>
      <c r="K132" s="30"/>
      <c r="L132" s="44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5" customHeight="1">
      <c r="A133" s="9"/>
      <c r="B133" s="32" t="s">
        <v>23</v>
      </c>
      <c r="C133" s="33">
        <f t="shared" si="20"/>
        <v>546928.10570865334</v>
      </c>
      <c r="D133" s="34">
        <f t="shared" si="21"/>
        <v>-6.9141573100405251E-3</v>
      </c>
      <c r="E133" s="33">
        <v>231912.00000000399</v>
      </c>
      <c r="F133" s="34">
        <f t="shared" si="22"/>
        <v>-2.5297334512248359E-2</v>
      </c>
      <c r="G133" s="33">
        <f>+'RECEPTIVO_país de residencia'!W132</f>
        <v>75970.0502644363</v>
      </c>
      <c r="H133" s="34">
        <f t="shared" si="23"/>
        <v>1.2775492026872337E-2</v>
      </c>
      <c r="I133" s="33">
        <f>+'RECEPTIVO_país de residencia'!AG132</f>
        <v>239046.05544421301</v>
      </c>
      <c r="J133" s="34">
        <f t="shared" si="24"/>
        <v>5.2685839203203688E-3</v>
      </c>
      <c r="K133" s="30"/>
      <c r="L133" s="44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5" customHeight="1">
      <c r="A134" s="9"/>
      <c r="B134" s="32" t="s">
        <v>24</v>
      </c>
      <c r="C134" s="33">
        <f t="shared" si="20"/>
        <v>620353.75551296514</v>
      </c>
      <c r="D134" s="34">
        <f t="shared" si="21"/>
        <v>-8.9010479615251326E-3</v>
      </c>
      <c r="E134" s="33">
        <v>264441.99999999901</v>
      </c>
      <c r="F134" s="34">
        <f t="shared" si="22"/>
        <v>-3.6841114987073986E-2</v>
      </c>
      <c r="G134" s="33">
        <f>+'RECEPTIVO_país de residencia'!W133</f>
        <v>83989.768596000096</v>
      </c>
      <c r="H134" s="34">
        <f t="shared" si="23"/>
        <v>6.0720679176819781E-2</v>
      </c>
      <c r="I134" s="33">
        <f>+'RECEPTIVO_país de residencia'!AG133</f>
        <v>271921.98691696598</v>
      </c>
      <c r="J134" s="34">
        <f t="shared" si="24"/>
        <v>-9.7130768555087066E-4</v>
      </c>
      <c r="K134" s="30"/>
      <c r="L134" s="45"/>
      <c r="M134" s="30"/>
      <c r="N134" s="30"/>
      <c r="O134" t="s">
        <v>26</v>
      </c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5" customHeight="1">
      <c r="A135" s="9"/>
      <c r="B135" s="46" t="s">
        <v>25</v>
      </c>
      <c r="C135" s="41">
        <f t="shared" si="20"/>
        <v>818452.41403616802</v>
      </c>
      <c r="D135" s="42">
        <f t="shared" si="21"/>
        <v>3.8392349370087064E-2</v>
      </c>
      <c r="E135" s="41">
        <v>304400.00000000303</v>
      </c>
      <c r="F135" s="42">
        <f t="shared" si="22"/>
        <v>3.3115666928456911E-2</v>
      </c>
      <c r="G135" s="33">
        <f>+'RECEPTIVO_país de residencia'!W134</f>
        <v>128000.66800999999</v>
      </c>
      <c r="H135" s="34">
        <f t="shared" si="23"/>
        <v>4.416412387240598E-2</v>
      </c>
      <c r="I135" s="33">
        <f>+'RECEPTIVO_país de residencia'!AG134</f>
        <v>386051.74602616503</v>
      </c>
      <c r="J135" s="34">
        <f t="shared" si="24"/>
        <v>4.0676119806476008E-2</v>
      </c>
      <c r="K135" s="30"/>
      <c r="L135" s="45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5" customHeight="1">
      <c r="A136" s="8">
        <v>2020</v>
      </c>
      <c r="B136" s="27" t="s">
        <v>27</v>
      </c>
      <c r="C136" s="28">
        <f>SUM(C137:C148)</f>
        <v>2089548.5575133599</v>
      </c>
      <c r="D136" s="29">
        <f>C136/SUM(C124:C135)-1</f>
        <v>-0.7175923177031549</v>
      </c>
      <c r="E136" s="28">
        <f>SUM(E137:E148)</f>
        <v>694316.96119801304</v>
      </c>
      <c r="F136" s="29">
        <f>E136/SUM(E124:E135)-1</f>
        <v>-0.77348573089320061</v>
      </c>
      <c r="G136" s="28">
        <f>SUM(G137:G148)</f>
        <v>356427.93091940001</v>
      </c>
      <c r="H136" s="29">
        <f>G136/SUM(G124:G135)-1</f>
        <v>-0.67222287660935875</v>
      </c>
      <c r="I136" s="28">
        <f>SUM(I137:I148)</f>
        <v>1038803.6653959469</v>
      </c>
      <c r="J136" s="29">
        <f>I136/SUM(I124:I135)-1</f>
        <v>-0.68001529509746406</v>
      </c>
      <c r="K136" s="47"/>
      <c r="L136" s="44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</row>
    <row r="137" spans="1:26" ht="15" customHeight="1">
      <c r="A137" s="8"/>
      <c r="B137" s="32" t="s">
        <v>14</v>
      </c>
      <c r="C137" s="33">
        <f>+E137+G137+I137</f>
        <v>895534.29301427293</v>
      </c>
      <c r="D137" s="34">
        <f t="shared" ref="D137:D148" si="25">+C137/C124-1</f>
        <v>1.6720127962524645E-2</v>
      </c>
      <c r="E137" s="33">
        <v>314013.00000000198</v>
      </c>
      <c r="F137" s="34">
        <f t="shared" ref="F137:F148" si="26">+E137/E124-1</f>
        <v>-7.4376902681007606E-2</v>
      </c>
      <c r="G137" s="33">
        <f>+'RECEPTIVO_país de residencia'!W136</f>
        <v>150718.118789</v>
      </c>
      <c r="H137" s="34">
        <f t="shared" ref="H137:H148" si="27">+G137/G124-1</f>
        <v>1.4323867874887375E-2</v>
      </c>
      <c r="I137" s="33">
        <f>+'RECEPTIVO_país de residencia'!AG136</f>
        <v>430803.17422527098</v>
      </c>
      <c r="J137" s="34">
        <f t="shared" ref="J137:J148" si="28">+I137/I124-1</f>
        <v>9.6268398123487975E-2</v>
      </c>
      <c r="K137" s="30"/>
      <c r="L137" s="44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5" customHeight="1">
      <c r="A138" s="8"/>
      <c r="B138" s="32" t="s">
        <v>15</v>
      </c>
      <c r="C138" s="33">
        <f>+E138+G138+I138</f>
        <v>819979.8834779379</v>
      </c>
      <c r="D138" s="34">
        <f t="shared" si="25"/>
        <v>0.13040168120431384</v>
      </c>
      <c r="E138" s="33">
        <v>238777.99999999901</v>
      </c>
      <c r="F138" s="34">
        <f t="shared" si="26"/>
        <v>2.5533325773831494E-2</v>
      </c>
      <c r="G138" s="33">
        <f>+'RECEPTIVO_país de residencia'!W137</f>
        <v>141543.05413999999</v>
      </c>
      <c r="H138" s="34">
        <f t="shared" si="27"/>
        <v>7.0135344372171504E-2</v>
      </c>
      <c r="I138" s="33">
        <f>+'RECEPTIVO_país de residencia'!AG137</f>
        <v>439658.82933793898</v>
      </c>
      <c r="J138" s="34">
        <f t="shared" si="28"/>
        <v>0.22029637747875452</v>
      </c>
      <c r="K138" s="49"/>
      <c r="L138" s="44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5" customHeight="1">
      <c r="A139" s="8"/>
      <c r="B139" s="32" t="s">
        <v>16</v>
      </c>
      <c r="C139" s="33">
        <f>+E139+G139+I139</f>
        <v>331479.41982317303</v>
      </c>
      <c r="D139" s="34">
        <f t="shared" si="25"/>
        <v>-0.48277429428850516</v>
      </c>
      <c r="E139" s="33">
        <v>110163</v>
      </c>
      <c r="F139" s="34">
        <f t="shared" si="26"/>
        <v>-0.58834187427179985</v>
      </c>
      <c r="G139" s="33">
        <f>+'RECEPTIVO_país de residencia'!W138</f>
        <v>62414.757990400001</v>
      </c>
      <c r="H139" s="34">
        <f t="shared" si="27"/>
        <v>-0.422431357033202</v>
      </c>
      <c r="I139" s="33">
        <f>+'RECEPTIVO_país de residencia'!AG138</f>
        <v>158901.66183277301</v>
      </c>
      <c r="J139" s="34">
        <f t="shared" si="28"/>
        <v>-0.40083909382994587</v>
      </c>
      <c r="K139" s="49"/>
      <c r="L139" s="44"/>
      <c r="M139" s="50"/>
      <c r="N139" s="50"/>
      <c r="O139" s="50"/>
      <c r="P139" s="5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5" customHeight="1">
      <c r="A140" s="8"/>
      <c r="B140" s="32" t="s">
        <v>17</v>
      </c>
      <c r="C140" s="51">
        <v>0</v>
      </c>
      <c r="D140" s="34">
        <f t="shared" si="25"/>
        <v>-1</v>
      </c>
      <c r="E140" s="51">
        <v>0</v>
      </c>
      <c r="F140" s="34">
        <f t="shared" si="26"/>
        <v>-1</v>
      </c>
      <c r="G140" s="51">
        <v>0</v>
      </c>
      <c r="H140" s="34">
        <f t="shared" si="27"/>
        <v>-1</v>
      </c>
      <c r="I140" s="51">
        <v>0</v>
      </c>
      <c r="J140" s="34">
        <f t="shared" si="28"/>
        <v>-1</v>
      </c>
      <c r="K140" s="49"/>
      <c r="L140" s="44"/>
      <c r="M140" s="50"/>
      <c r="N140" s="50"/>
      <c r="O140" s="50"/>
      <c r="P140" s="5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5" customHeight="1">
      <c r="A141" s="8"/>
      <c r="B141" s="32" t="s">
        <v>18</v>
      </c>
      <c r="C141" s="51">
        <v>0</v>
      </c>
      <c r="D141" s="34">
        <f t="shared" si="25"/>
        <v>-1</v>
      </c>
      <c r="E141" s="51">
        <v>0</v>
      </c>
      <c r="F141" s="34">
        <f t="shared" si="26"/>
        <v>-1</v>
      </c>
      <c r="G141" s="51">
        <v>0</v>
      </c>
      <c r="H141" s="34">
        <f t="shared" si="27"/>
        <v>-1</v>
      </c>
      <c r="I141" s="51">
        <v>0</v>
      </c>
      <c r="J141" s="34">
        <f t="shared" si="28"/>
        <v>-1</v>
      </c>
      <c r="K141" s="49"/>
      <c r="L141" s="44"/>
      <c r="M141" s="50"/>
      <c r="N141" s="50"/>
      <c r="O141" s="50"/>
      <c r="P141" s="5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5" customHeight="1">
      <c r="A142" s="8"/>
      <c r="B142" s="32" t="s">
        <v>19</v>
      </c>
      <c r="C142" s="51">
        <v>0</v>
      </c>
      <c r="D142" s="34">
        <f t="shared" si="25"/>
        <v>-1</v>
      </c>
      <c r="E142" s="51">
        <v>0</v>
      </c>
      <c r="F142" s="34">
        <f t="shared" si="26"/>
        <v>-1</v>
      </c>
      <c r="G142" s="51">
        <v>0</v>
      </c>
      <c r="H142" s="34">
        <f t="shared" si="27"/>
        <v>-1</v>
      </c>
      <c r="I142" s="51">
        <v>0</v>
      </c>
      <c r="J142" s="34">
        <f t="shared" si="28"/>
        <v>-1</v>
      </c>
      <c r="K142" s="49"/>
      <c r="L142" s="44"/>
      <c r="M142" s="50"/>
      <c r="N142" s="50"/>
      <c r="O142" s="50"/>
      <c r="P142" s="5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5" customHeight="1">
      <c r="A143" s="8"/>
      <c r="B143" s="32" t="s">
        <v>20</v>
      </c>
      <c r="C143" s="33">
        <f>+E143+G143+I143</f>
        <v>1288</v>
      </c>
      <c r="D143" s="34">
        <f t="shared" si="25"/>
        <v>-0.99788083782205417</v>
      </c>
      <c r="E143" s="33">
        <v>969</v>
      </c>
      <c r="F143" s="34">
        <f t="shared" si="26"/>
        <v>-0.99629689076400996</v>
      </c>
      <c r="G143" s="33">
        <v>46</v>
      </c>
      <c r="H143" s="34">
        <f t="shared" si="27"/>
        <v>-0.99944038262562251</v>
      </c>
      <c r="I143" s="33">
        <v>273</v>
      </c>
      <c r="J143" s="34">
        <f t="shared" si="28"/>
        <v>-0.99896558131486379</v>
      </c>
      <c r="K143" s="49"/>
      <c r="L143" s="44"/>
      <c r="M143" s="49"/>
      <c r="N143" s="50"/>
      <c r="O143" s="49"/>
      <c r="P143" s="50"/>
      <c r="Q143" s="49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5" customHeight="1">
      <c r="A144" s="8"/>
      <c r="B144" s="32" t="s">
        <v>21</v>
      </c>
      <c r="C144" s="33">
        <f>+E144+G144+I144</f>
        <v>3375.00000000002</v>
      </c>
      <c r="D144" s="34">
        <f t="shared" si="25"/>
        <v>-0.99326318212658005</v>
      </c>
      <c r="E144" s="33">
        <v>1651.00000000002</v>
      </c>
      <c r="F144" s="34">
        <f t="shared" si="26"/>
        <v>-0.99314747171636197</v>
      </c>
      <c r="G144" s="33">
        <v>163</v>
      </c>
      <c r="H144" s="34">
        <f t="shared" si="27"/>
        <v>-0.99738300742559172</v>
      </c>
      <c r="I144" s="33">
        <v>1561</v>
      </c>
      <c r="J144" s="34">
        <f t="shared" si="28"/>
        <v>-0.99210660012801921</v>
      </c>
      <c r="K144" s="49"/>
      <c r="L144" s="44"/>
      <c r="M144" s="49"/>
      <c r="N144" s="50"/>
      <c r="O144" s="49"/>
      <c r="P144" s="50"/>
      <c r="Q144" s="49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3.5" customHeight="1">
      <c r="A145" s="8"/>
      <c r="B145" s="32" t="s">
        <v>22</v>
      </c>
      <c r="C145" s="33">
        <v>4316.9614331882203</v>
      </c>
      <c r="D145" s="34">
        <f t="shared" si="25"/>
        <v>-0.99254753536937945</v>
      </c>
      <c r="E145" s="33">
        <v>2614.96143321217</v>
      </c>
      <c r="F145" s="34">
        <f t="shared" si="26"/>
        <v>-0.98878800906743092</v>
      </c>
      <c r="G145" s="33">
        <v>212</v>
      </c>
      <c r="H145" s="34">
        <f t="shared" si="27"/>
        <v>-0.99732295769404766</v>
      </c>
      <c r="I145" s="33">
        <v>1489.999999976</v>
      </c>
      <c r="J145" s="34">
        <f t="shared" si="28"/>
        <v>-0.99441624253067396</v>
      </c>
      <c r="K145" s="30"/>
      <c r="L145" s="44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3.5" customHeight="1">
      <c r="A146" s="8"/>
      <c r="B146" s="32" t="s">
        <v>23</v>
      </c>
      <c r="C146" s="33">
        <f>+E146+G146+I146</f>
        <v>5020</v>
      </c>
      <c r="D146" s="34">
        <f t="shared" si="25"/>
        <v>-0.99082146273412741</v>
      </c>
      <c r="E146" s="33">
        <v>3509</v>
      </c>
      <c r="F146" s="34">
        <f t="shared" si="26"/>
        <v>-0.98486926075407943</v>
      </c>
      <c r="G146" s="33">
        <v>201</v>
      </c>
      <c r="H146" s="34">
        <f t="shared" si="27"/>
        <v>-0.99735422052110856</v>
      </c>
      <c r="I146" s="33">
        <v>1310</v>
      </c>
      <c r="J146" s="34">
        <f t="shared" si="28"/>
        <v>-0.99451988447345152</v>
      </c>
      <c r="K146" s="30"/>
      <c r="L146" s="44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3.5" customHeight="1">
      <c r="A147" s="8"/>
      <c r="B147" s="32" t="s">
        <v>24</v>
      </c>
      <c r="C147" s="33">
        <f>+E147+G147+I147</f>
        <v>9741.9998708000494</v>
      </c>
      <c r="D147" s="34">
        <f t="shared" si="25"/>
        <v>-0.98429605723472335</v>
      </c>
      <c r="E147" s="33">
        <f>+'RECEPTIVO_país de residencia'!M146</f>
        <v>7366.9998708000503</v>
      </c>
      <c r="F147" s="34">
        <f t="shared" si="26"/>
        <v>-0.97214133961019777</v>
      </c>
      <c r="G147" s="33">
        <f>+'RECEPTIVO_país de residencia'!W146</f>
        <v>479</v>
      </c>
      <c r="H147" s="34">
        <f t="shared" si="27"/>
        <v>-0.99429692439916051</v>
      </c>
      <c r="I147" s="33">
        <f>+'RECEPTIVO_país de residencia'!AG146</f>
        <v>1896</v>
      </c>
      <c r="J147" s="34">
        <f t="shared" si="28"/>
        <v>-0.9930274119371636</v>
      </c>
      <c r="K147" s="30"/>
      <c r="L147" s="44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3.5" customHeight="1">
      <c r="A148" s="8"/>
      <c r="B148" s="46" t="s">
        <v>25</v>
      </c>
      <c r="C148" s="41">
        <f>+E148+G148+I148</f>
        <v>18812.999893987901</v>
      </c>
      <c r="D148" s="42">
        <f t="shared" si="25"/>
        <v>-0.9770139356041333</v>
      </c>
      <c r="E148" s="41">
        <f>+'RECEPTIVO_país de residencia'!M147</f>
        <v>15251.9998939999</v>
      </c>
      <c r="F148" s="42">
        <f t="shared" si="26"/>
        <v>-0.94989487551248442</v>
      </c>
      <c r="G148" s="41">
        <f>+'RECEPTIVO_país de residencia'!W147</f>
        <v>651</v>
      </c>
      <c r="H148" s="42">
        <f t="shared" si="27"/>
        <v>-0.99491408904249512</v>
      </c>
      <c r="I148" s="41">
        <f>+'RECEPTIVO_país de residencia'!AG147</f>
        <v>2909.9999999880001</v>
      </c>
      <c r="J148" s="42">
        <f t="shared" si="28"/>
        <v>-0.99246215039838004</v>
      </c>
      <c r="K148" s="30"/>
      <c r="L148" s="44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5" customHeight="1">
      <c r="A149" s="8">
        <v>2021</v>
      </c>
      <c r="B149" s="27" t="s">
        <v>27</v>
      </c>
      <c r="C149" s="28">
        <v>297478</v>
      </c>
      <c r="D149" s="29">
        <v>-0.85799999999999998</v>
      </c>
      <c r="E149" s="28">
        <v>211141</v>
      </c>
      <c r="F149" s="29">
        <v>-0.69599999999999995</v>
      </c>
      <c r="G149" s="28">
        <v>28345</v>
      </c>
      <c r="H149" s="29">
        <v>-0.92100000000000004</v>
      </c>
      <c r="I149" s="28">
        <v>57992</v>
      </c>
      <c r="J149" s="29">
        <v>-0.94399999999999995</v>
      </c>
      <c r="K149" s="31"/>
      <c r="L149" s="52"/>
      <c r="M149" s="53"/>
      <c r="N149" s="54"/>
      <c r="O149" s="53"/>
      <c r="P149" s="54"/>
      <c r="Q149" s="53"/>
      <c r="R149" s="54"/>
      <c r="S149" s="48"/>
      <c r="T149" s="48"/>
      <c r="U149" s="48"/>
      <c r="V149" s="48"/>
      <c r="W149" s="48"/>
      <c r="X149" s="48"/>
      <c r="Y149" s="48"/>
      <c r="Z149" s="48"/>
    </row>
    <row r="150" spans="1:26" ht="15" customHeight="1">
      <c r="A150" s="8"/>
      <c r="B150" s="55" t="s">
        <v>14</v>
      </c>
      <c r="C150" s="33">
        <f t="shared" ref="C150:C155" si="29">+E150+G150+I150</f>
        <v>22794.974950565</v>
      </c>
      <c r="D150" s="34">
        <f>+C150/C137-1</f>
        <v>-0.97454594968793484</v>
      </c>
      <c r="E150" s="33">
        <f>+'RECEPTIVO_país de residencia'!M149</f>
        <v>21088.974950489999</v>
      </c>
      <c r="F150" s="34">
        <f>+E150/E137-1</f>
        <v>-0.93284043988468679</v>
      </c>
      <c r="G150" s="33">
        <f>+'RECEPTIVO_país de residencia'!W149</f>
        <v>330</v>
      </c>
      <c r="H150" s="34">
        <f>+G150/G137-1</f>
        <v>-0.99781048222568391</v>
      </c>
      <c r="I150" s="33">
        <f>+'RECEPTIVO_país de residencia'!AG149</f>
        <v>1376.0000000749999</v>
      </c>
      <c r="J150" s="34">
        <f>+I150/I137-1</f>
        <v>-0.9968059659668258</v>
      </c>
      <c r="K150" s="30"/>
      <c r="L150" s="44"/>
      <c r="M150" s="53"/>
      <c r="N150" s="54"/>
      <c r="O150" s="53"/>
      <c r="P150" s="54"/>
      <c r="Q150" s="53"/>
      <c r="R150" s="54"/>
      <c r="S150" s="30"/>
      <c r="T150" s="30"/>
      <c r="U150" s="30"/>
      <c r="V150" s="30"/>
      <c r="W150" s="30"/>
      <c r="X150" s="30"/>
      <c r="Y150" s="30"/>
      <c r="Z150" s="30"/>
    </row>
    <row r="151" spans="1:26" ht="15" customHeight="1">
      <c r="A151" s="8"/>
      <c r="B151" s="32" t="s">
        <v>15</v>
      </c>
      <c r="C151" s="33">
        <f t="shared" si="29"/>
        <v>12664.957828078001</v>
      </c>
      <c r="D151" s="34">
        <f>+C151/C138-1</f>
        <v>-0.98455455056487517</v>
      </c>
      <c r="E151" s="33">
        <f>+'RECEPTIVO_país de residencia'!M150</f>
        <v>11115.958208078</v>
      </c>
      <c r="F151" s="34">
        <f>+E151/E138-1</f>
        <v>-0.95344647242175562</v>
      </c>
      <c r="G151" s="33">
        <f>+'RECEPTIVO_país de residencia'!W150</f>
        <v>493</v>
      </c>
      <c r="H151" s="34">
        <f>+G151/G138-1</f>
        <v>-0.99651696084279506</v>
      </c>
      <c r="I151" s="33">
        <f>+'RECEPTIVO_país de residencia'!AG150</f>
        <v>1055.99962</v>
      </c>
      <c r="J151" s="34">
        <f>+I151/I138-1</f>
        <v>-0.99759813848935963</v>
      </c>
      <c r="K151" s="30"/>
      <c r="L151" s="44"/>
      <c r="M151" s="53"/>
      <c r="N151" s="54"/>
      <c r="O151" s="53"/>
      <c r="P151" s="54"/>
      <c r="Q151" s="53"/>
      <c r="R151" s="54"/>
      <c r="S151" s="30"/>
      <c r="T151" s="30"/>
      <c r="U151" s="30"/>
      <c r="V151" s="30"/>
      <c r="W151" s="30"/>
      <c r="X151" s="30"/>
      <c r="Y151" s="30"/>
      <c r="Z151" s="30"/>
    </row>
    <row r="152" spans="1:26" ht="15" customHeight="1">
      <c r="A152" s="8"/>
      <c r="B152" s="32" t="s">
        <v>16</v>
      </c>
      <c r="C152" s="33">
        <f t="shared" si="29"/>
        <v>14281.02324305</v>
      </c>
      <c r="D152" s="34">
        <f>+C152/C139-1</f>
        <v>-0.95691731555863047</v>
      </c>
      <c r="E152" s="33">
        <f>+'RECEPTIVO_país de residencia'!M151</f>
        <v>13170.02330305</v>
      </c>
      <c r="F152" s="34">
        <f>+E152/E139-1</f>
        <v>-0.88044966728347995</v>
      </c>
      <c r="G152" s="33">
        <f>+'RECEPTIVO_país de residencia'!W151</f>
        <v>421</v>
      </c>
      <c r="H152" s="34">
        <f>+G152/G139-1</f>
        <v>-0.99325480041010883</v>
      </c>
      <c r="I152" s="33">
        <f>+'RECEPTIVO_país de residencia'!AG151</f>
        <v>689.99994000000004</v>
      </c>
      <c r="J152" s="34">
        <f>+I152/I139-1</f>
        <v>-0.99565769210943711</v>
      </c>
      <c r="K152" s="30"/>
      <c r="L152" s="44"/>
      <c r="M152" s="53"/>
      <c r="N152" s="54"/>
      <c r="O152" s="53"/>
      <c r="P152" s="54"/>
      <c r="Q152" s="53"/>
      <c r="R152" s="54"/>
      <c r="S152" s="30"/>
      <c r="T152" s="30"/>
      <c r="U152" s="30"/>
      <c r="V152" s="30"/>
      <c r="W152" s="30"/>
      <c r="X152" s="30"/>
      <c r="Y152" s="30"/>
      <c r="Z152" s="30"/>
    </row>
    <row r="153" spans="1:26" ht="15" customHeight="1">
      <c r="A153" s="8"/>
      <c r="B153" s="32" t="s">
        <v>17</v>
      </c>
      <c r="C153" s="33">
        <f t="shared" si="29"/>
        <v>10752.99201787098</v>
      </c>
      <c r="D153" s="34" t="s">
        <v>13</v>
      </c>
      <c r="E153" s="33">
        <f>+'RECEPTIVO_país de residencia'!M152</f>
        <v>9966.9920178709799</v>
      </c>
      <c r="F153" s="34" t="s">
        <v>13</v>
      </c>
      <c r="G153" s="33">
        <f>+'RECEPTIVO_país de residencia'!W152</f>
        <v>351</v>
      </c>
      <c r="H153" s="34" t="s">
        <v>13</v>
      </c>
      <c r="I153" s="33">
        <f>+'RECEPTIVO_país de residencia'!AG152</f>
        <v>435</v>
      </c>
      <c r="J153" s="34" t="s">
        <v>13</v>
      </c>
      <c r="K153" s="30"/>
      <c r="L153" s="44"/>
      <c r="M153" s="53"/>
      <c r="N153" s="54"/>
      <c r="O153" s="53"/>
      <c r="P153" s="54"/>
      <c r="Q153" s="53"/>
      <c r="R153" s="54"/>
      <c r="S153" s="30"/>
      <c r="T153" s="30"/>
      <c r="U153" s="30"/>
      <c r="V153" s="30"/>
      <c r="W153" s="30"/>
      <c r="X153" s="30"/>
      <c r="Y153" s="30"/>
      <c r="Z153" s="30"/>
    </row>
    <row r="154" spans="1:26" ht="15" customHeight="1">
      <c r="A154" s="8"/>
      <c r="B154" s="32" t="s">
        <v>18</v>
      </c>
      <c r="C154" s="33">
        <f t="shared" si="29"/>
        <v>7550.9979623110003</v>
      </c>
      <c r="D154" s="34" t="s">
        <v>13</v>
      </c>
      <c r="E154" s="33">
        <f>+'RECEPTIVO_país de residencia'!M153</f>
        <v>6753.9979623110003</v>
      </c>
      <c r="F154" s="34" t="s">
        <v>13</v>
      </c>
      <c r="G154" s="33">
        <f>+'RECEPTIVO_país de residencia'!W153</f>
        <v>351</v>
      </c>
      <c r="H154" s="34" t="s">
        <v>13</v>
      </c>
      <c r="I154" s="33">
        <f>+'RECEPTIVO_país de residencia'!AG153</f>
        <v>446</v>
      </c>
      <c r="J154" s="34" t="s">
        <v>13</v>
      </c>
      <c r="K154" s="30"/>
      <c r="L154" s="44"/>
      <c r="M154" s="53"/>
      <c r="N154" s="54"/>
      <c r="O154" s="53"/>
      <c r="P154" s="54"/>
      <c r="Q154" s="53"/>
      <c r="R154" s="54"/>
      <c r="S154" s="30"/>
      <c r="T154" s="30"/>
      <c r="U154" s="30"/>
      <c r="V154" s="30"/>
      <c r="W154" s="30"/>
      <c r="X154" s="30"/>
      <c r="Y154" s="30"/>
      <c r="Z154" s="30"/>
    </row>
    <row r="155" spans="1:26" ht="15" customHeight="1">
      <c r="A155" s="8"/>
      <c r="B155" s="32" t="s">
        <v>19</v>
      </c>
      <c r="C155" s="33">
        <f t="shared" si="29"/>
        <v>6123.0117227569899</v>
      </c>
      <c r="D155" s="34" t="s">
        <v>13</v>
      </c>
      <c r="E155" s="33">
        <f>+'RECEPTIVO_país de residencia'!M154</f>
        <v>5320.0117427569903</v>
      </c>
      <c r="F155" s="34" t="s">
        <v>13</v>
      </c>
      <c r="G155" s="33">
        <f>+'RECEPTIVO_país de residencia'!W154</f>
        <v>280</v>
      </c>
      <c r="H155" s="34" t="s">
        <v>13</v>
      </c>
      <c r="I155" s="33">
        <f>+'RECEPTIVO_país de residencia'!AG154</f>
        <v>522.99998000000005</v>
      </c>
      <c r="J155" s="34" t="s">
        <v>13</v>
      </c>
      <c r="K155" s="30"/>
      <c r="L155" s="44"/>
      <c r="M155" s="53"/>
      <c r="N155" s="54"/>
      <c r="O155" s="53"/>
      <c r="P155" s="54"/>
      <c r="Q155" s="53"/>
      <c r="R155" s="54"/>
      <c r="S155" s="30"/>
      <c r="T155" s="30"/>
      <c r="U155" s="30"/>
      <c r="V155" s="30"/>
      <c r="W155" s="30"/>
      <c r="X155" s="30"/>
      <c r="Y155" s="30"/>
      <c r="Z155" s="30"/>
    </row>
    <row r="156" spans="1:26" ht="15" customHeight="1">
      <c r="A156" s="8"/>
      <c r="B156" s="32" t="s">
        <v>20</v>
      </c>
      <c r="C156" s="33">
        <v>4847</v>
      </c>
      <c r="D156" s="34">
        <v>2.7629999999999999</v>
      </c>
      <c r="E156" s="33">
        <v>3693</v>
      </c>
      <c r="F156" s="34">
        <v>2.8109999999999999</v>
      </c>
      <c r="G156" s="33">
        <v>439</v>
      </c>
      <c r="H156" s="34">
        <v>8.5429999999999993</v>
      </c>
      <c r="I156" s="33">
        <v>715</v>
      </c>
      <c r="J156" s="34">
        <v>1.619</v>
      </c>
      <c r="K156" s="31"/>
      <c r="L156" s="44"/>
      <c r="M156" s="53"/>
      <c r="N156" s="54"/>
      <c r="O156" s="53"/>
      <c r="P156" s="54"/>
      <c r="Q156" s="53"/>
      <c r="R156" s="54"/>
      <c r="S156" s="30"/>
      <c r="T156" s="30"/>
      <c r="U156" s="30"/>
      <c r="V156" s="30"/>
      <c r="W156" s="30"/>
      <c r="X156" s="30"/>
      <c r="Y156" s="30"/>
      <c r="Z156" s="30"/>
    </row>
    <row r="157" spans="1:26" ht="15" customHeight="1">
      <c r="A157" s="8"/>
      <c r="B157" s="32" t="s">
        <v>21</v>
      </c>
      <c r="C157" s="33">
        <v>4317</v>
      </c>
      <c r="D157" s="34">
        <v>0.27900000000000003</v>
      </c>
      <c r="E157" s="33">
        <v>3475</v>
      </c>
      <c r="F157" s="34">
        <v>1.105</v>
      </c>
      <c r="G157" s="33">
        <v>379</v>
      </c>
      <c r="H157" s="34">
        <v>1.325</v>
      </c>
      <c r="I157" s="33">
        <v>463</v>
      </c>
      <c r="J157" s="34">
        <v>-0.70299999999999996</v>
      </c>
      <c r="K157" s="31"/>
      <c r="L157" s="44"/>
      <c r="M157" s="53"/>
      <c r="N157" s="54"/>
      <c r="O157" s="53"/>
      <c r="P157" s="54"/>
      <c r="Q157" s="53"/>
      <c r="R157" s="54"/>
      <c r="S157" s="30"/>
      <c r="T157" s="30"/>
      <c r="U157" s="30"/>
      <c r="V157" s="30"/>
      <c r="W157" s="30"/>
      <c r="X157" s="30"/>
      <c r="Y157" s="30"/>
      <c r="Z157" s="30"/>
    </row>
    <row r="158" spans="1:26">
      <c r="A158" s="8"/>
      <c r="B158" s="32" t="s">
        <v>22</v>
      </c>
      <c r="C158" s="33">
        <v>4752</v>
      </c>
      <c r="D158" s="34">
        <v>0.10100000000000001</v>
      </c>
      <c r="E158" s="33">
        <v>3607</v>
      </c>
      <c r="F158" s="34">
        <v>0.379</v>
      </c>
      <c r="G158" s="33">
        <v>520</v>
      </c>
      <c r="H158" s="34">
        <v>1.4530000000000001</v>
      </c>
      <c r="I158" s="33">
        <v>625</v>
      </c>
      <c r="J158" s="34">
        <v>-0.58099999999999996</v>
      </c>
      <c r="K158" s="31"/>
      <c r="L158" s="44"/>
      <c r="M158" s="53"/>
      <c r="N158" s="54"/>
      <c r="O158" s="53"/>
      <c r="P158" s="54"/>
      <c r="Q158" s="53"/>
      <c r="R158" s="54"/>
      <c r="S158" s="30"/>
      <c r="T158" s="30"/>
      <c r="U158" s="30"/>
      <c r="V158" s="30"/>
      <c r="W158" s="30"/>
      <c r="X158" s="30"/>
      <c r="Y158" s="30"/>
      <c r="Z158" s="30"/>
    </row>
    <row r="159" spans="1:26">
      <c r="A159" s="8"/>
      <c r="B159" s="32" t="s">
        <v>23</v>
      </c>
      <c r="C159" s="33">
        <v>20817</v>
      </c>
      <c r="D159" s="34">
        <v>3.1469999999999998</v>
      </c>
      <c r="E159" s="33">
        <v>13385</v>
      </c>
      <c r="F159" s="34">
        <v>2.8140000000000001</v>
      </c>
      <c r="G159" s="33">
        <v>3026</v>
      </c>
      <c r="H159" s="34">
        <v>14.055</v>
      </c>
      <c r="I159" s="33">
        <v>4406</v>
      </c>
      <c r="J159" s="34">
        <v>2.363</v>
      </c>
      <c r="K159" s="31"/>
      <c r="L159" s="44"/>
      <c r="M159" s="53"/>
      <c r="N159" s="54"/>
      <c r="O159" s="53"/>
      <c r="P159" s="54"/>
      <c r="Q159" s="53"/>
      <c r="R159" s="54"/>
      <c r="S159" s="30"/>
      <c r="T159" s="30"/>
      <c r="U159" s="30"/>
      <c r="V159" s="30"/>
      <c r="W159" s="30"/>
      <c r="X159" s="30"/>
      <c r="Y159" s="30"/>
      <c r="Z159" s="30"/>
    </row>
    <row r="160" spans="1:26">
      <c r="A160" s="8"/>
      <c r="B160" s="32" t="s">
        <v>24</v>
      </c>
      <c r="C160" s="33">
        <f>E160+G160+I160</f>
        <v>73531.065485213301</v>
      </c>
      <c r="D160" s="34">
        <f>C160/C147-1</f>
        <v>6.5478409423520816</v>
      </c>
      <c r="E160" s="33">
        <v>47564.067745430402</v>
      </c>
      <c r="F160" s="34">
        <f>E160/E147-1</f>
        <v>5.4563687497750673</v>
      </c>
      <c r="G160" s="33">
        <v>8736</v>
      </c>
      <c r="H160" s="34">
        <f>G160/G147-1</f>
        <v>17.237995824634655</v>
      </c>
      <c r="I160" s="33">
        <v>17230.997739782899</v>
      </c>
      <c r="J160" s="34">
        <f>I160/I147-1</f>
        <v>8.0880789766787444</v>
      </c>
      <c r="K160" s="31"/>
      <c r="L160" s="44"/>
      <c r="M160" s="53"/>
      <c r="N160" s="54"/>
      <c r="O160" s="53"/>
      <c r="P160" s="54"/>
      <c r="Q160" s="53"/>
      <c r="R160" s="54"/>
      <c r="S160" s="30"/>
      <c r="T160" s="30"/>
      <c r="U160" s="30"/>
      <c r="V160" s="30"/>
      <c r="W160" s="30"/>
      <c r="X160" s="30"/>
      <c r="Y160" s="30"/>
      <c r="Z160" s="30"/>
    </row>
    <row r="161" spans="1:35">
      <c r="A161" s="8"/>
      <c r="B161" s="18" t="s">
        <v>25</v>
      </c>
      <c r="C161" s="33">
        <v>115046</v>
      </c>
      <c r="D161" s="42">
        <v>5.1150000000000002</v>
      </c>
      <c r="E161" s="33">
        <v>72001</v>
      </c>
      <c r="F161" s="34">
        <v>3.7210000000000001</v>
      </c>
      <c r="G161" s="33">
        <v>13019</v>
      </c>
      <c r="H161" s="34">
        <v>18.998000000000001</v>
      </c>
      <c r="I161" s="33">
        <v>30026</v>
      </c>
      <c r="J161" s="34">
        <v>9.3179999999999996</v>
      </c>
      <c r="K161" s="31"/>
      <c r="L161" s="44"/>
      <c r="M161" s="53"/>
      <c r="N161" s="54"/>
      <c r="O161" s="53"/>
      <c r="P161" s="54"/>
      <c r="Q161" s="53"/>
      <c r="R161" s="54"/>
      <c r="S161" s="30"/>
      <c r="T161" s="30"/>
      <c r="U161" s="30"/>
      <c r="V161" s="30"/>
      <c r="W161" s="30"/>
      <c r="X161" s="30"/>
      <c r="Y161" s="30"/>
      <c r="Z161" s="30"/>
    </row>
    <row r="162" spans="1:35" ht="13.5" customHeight="1">
      <c r="A162" s="8">
        <v>2022</v>
      </c>
      <c r="B162" s="27" t="s">
        <v>27</v>
      </c>
      <c r="C162" s="56">
        <v>3889726</v>
      </c>
      <c r="D162" s="57">
        <v>12.076000000000001</v>
      </c>
      <c r="E162" s="56">
        <v>1691076</v>
      </c>
      <c r="F162" s="57">
        <v>7.0090000000000003</v>
      </c>
      <c r="G162" s="56">
        <v>566374</v>
      </c>
      <c r="H162" s="57">
        <v>18.981000000000002</v>
      </c>
      <c r="I162" s="56">
        <v>1632276</v>
      </c>
      <c r="J162" s="57">
        <v>27.146999999999998</v>
      </c>
      <c r="K162" s="31"/>
      <c r="L162" s="31"/>
      <c r="M162" s="34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35" ht="15.75" customHeight="1">
      <c r="A163" s="8"/>
      <c r="B163" s="55" t="s">
        <v>14</v>
      </c>
      <c r="C163" s="33">
        <v>176499</v>
      </c>
      <c r="D163" s="34">
        <v>6.7430000000000003</v>
      </c>
      <c r="E163" s="33">
        <v>117130</v>
      </c>
      <c r="F163" s="34">
        <v>4.5540000000000003</v>
      </c>
      <c r="G163" s="33">
        <v>9365</v>
      </c>
      <c r="H163" s="34">
        <v>27.379000000000001</v>
      </c>
      <c r="I163" s="33">
        <v>50004</v>
      </c>
      <c r="J163" s="34">
        <v>35.340000000000003</v>
      </c>
      <c r="K163" s="58"/>
      <c r="L163" s="44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</row>
    <row r="164" spans="1:35" ht="13.5" customHeight="1">
      <c r="A164" s="8"/>
      <c r="B164" s="32" t="s">
        <v>15</v>
      </c>
      <c r="C164" s="33">
        <v>150584</v>
      </c>
      <c r="D164" s="34">
        <v>10.89</v>
      </c>
      <c r="E164" s="33">
        <v>85720</v>
      </c>
      <c r="F164" s="34">
        <v>6.7110000000000003</v>
      </c>
      <c r="G164" s="33">
        <v>12120</v>
      </c>
      <c r="H164" s="34">
        <v>23.584</v>
      </c>
      <c r="I164" s="33">
        <v>52744</v>
      </c>
      <c r="J164" s="34">
        <v>48.947000000000003</v>
      </c>
      <c r="K164" s="30"/>
      <c r="L164" s="44"/>
      <c r="M164" s="59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35" ht="13.5" customHeight="1">
      <c r="A165" s="8"/>
      <c r="B165" s="32" t="s">
        <v>16</v>
      </c>
      <c r="C165" s="33">
        <v>211964</v>
      </c>
      <c r="D165" s="34">
        <v>13.842000000000001</v>
      </c>
      <c r="E165" s="33">
        <v>119686</v>
      </c>
      <c r="F165" s="34">
        <v>8.0879999999999992</v>
      </c>
      <c r="G165" s="33">
        <v>23650</v>
      </c>
      <c r="H165" s="34">
        <v>55.176000000000002</v>
      </c>
      <c r="I165" s="33">
        <v>68628</v>
      </c>
      <c r="J165" s="34">
        <v>98.460999999999999</v>
      </c>
      <c r="K165" s="30"/>
      <c r="L165" s="44"/>
      <c r="M165" s="59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35" ht="13.5" customHeight="1">
      <c r="A166" s="8"/>
      <c r="B166" s="32" t="s">
        <v>17</v>
      </c>
      <c r="C166" s="33">
        <v>302040</v>
      </c>
      <c r="D166" s="34">
        <v>27.088999999999999</v>
      </c>
      <c r="E166" s="33">
        <v>131791</v>
      </c>
      <c r="F166" s="34">
        <v>12.223000000000001</v>
      </c>
      <c r="G166" s="33">
        <v>43481</v>
      </c>
      <c r="H166" s="34">
        <v>122.877</v>
      </c>
      <c r="I166" s="33">
        <v>126768</v>
      </c>
      <c r="J166" s="34">
        <v>290.42099999999999</v>
      </c>
      <c r="K166" s="30"/>
      <c r="L166" s="44"/>
      <c r="M166" s="59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35">
      <c r="A167" s="8"/>
      <c r="B167" s="32" t="s">
        <v>18</v>
      </c>
      <c r="C167" s="33">
        <v>276318</v>
      </c>
      <c r="D167" s="34">
        <v>35.594000000000001</v>
      </c>
      <c r="E167" s="33">
        <v>120317</v>
      </c>
      <c r="F167" s="34">
        <v>16.814</v>
      </c>
      <c r="G167" s="33">
        <v>39537</v>
      </c>
      <c r="H167" s="34">
        <v>111.64100000000001</v>
      </c>
      <c r="I167" s="33">
        <v>116464</v>
      </c>
      <c r="J167" s="34">
        <v>260.13</v>
      </c>
      <c r="K167" s="30"/>
      <c r="L167" s="44"/>
      <c r="M167" s="59"/>
      <c r="N167" s="31"/>
      <c r="O167" s="47"/>
      <c r="P167" s="31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35">
      <c r="A168" s="8"/>
      <c r="B168" s="32" t="s">
        <v>19</v>
      </c>
      <c r="C168" s="33">
        <v>249341</v>
      </c>
      <c r="D168" s="34">
        <v>39.722000000000001</v>
      </c>
      <c r="E168" s="33">
        <v>113930</v>
      </c>
      <c r="F168" s="34">
        <v>20.414999999999999</v>
      </c>
      <c r="G168" s="33">
        <v>33203</v>
      </c>
      <c r="H168" s="34">
        <v>117.58199999999999</v>
      </c>
      <c r="I168" s="33">
        <v>102208</v>
      </c>
      <c r="J168" s="34">
        <v>194.42599999999999</v>
      </c>
      <c r="K168" s="30"/>
      <c r="L168" s="44"/>
      <c r="M168" s="59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35">
      <c r="A169" s="8"/>
      <c r="B169" s="32" t="s">
        <v>20</v>
      </c>
      <c r="C169" s="33">
        <v>388871</v>
      </c>
      <c r="D169" s="34">
        <v>79.228999999999999</v>
      </c>
      <c r="E169" s="33">
        <v>149266</v>
      </c>
      <c r="F169" s="34">
        <v>39.418999999999997</v>
      </c>
      <c r="G169" s="33">
        <v>63755</v>
      </c>
      <c r="H169" s="34">
        <v>144.22800000000001</v>
      </c>
      <c r="I169" s="33">
        <v>175850</v>
      </c>
      <c r="J169" s="34">
        <v>244.94399999999999</v>
      </c>
      <c r="K169" s="31"/>
      <c r="L169" s="44"/>
      <c r="M169" s="59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35">
      <c r="A170" s="8"/>
      <c r="B170" s="32" t="s">
        <v>21</v>
      </c>
      <c r="C170" s="33">
        <v>356199</v>
      </c>
      <c r="D170" s="34">
        <v>81.510999999999996</v>
      </c>
      <c r="E170" s="33">
        <v>154636</v>
      </c>
      <c r="F170" s="34">
        <v>43.5</v>
      </c>
      <c r="G170" s="33">
        <v>55005</v>
      </c>
      <c r="H170" s="34">
        <v>144.13200000000001</v>
      </c>
      <c r="I170" s="33">
        <v>146558</v>
      </c>
      <c r="J170" s="34">
        <v>315.541</v>
      </c>
      <c r="K170" s="53"/>
      <c r="L170" s="44"/>
      <c r="M170" s="59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35">
      <c r="A171" s="8"/>
      <c r="B171" s="32" t="s">
        <v>22</v>
      </c>
      <c r="C171" s="33">
        <v>386039</v>
      </c>
      <c r="D171" s="34">
        <v>80.236999999999995</v>
      </c>
      <c r="E171" s="33">
        <v>138777</v>
      </c>
      <c r="F171" s="34">
        <v>37.473999999999997</v>
      </c>
      <c r="G171" s="33">
        <v>65852</v>
      </c>
      <c r="H171" s="34">
        <v>125.63800000000001</v>
      </c>
      <c r="I171" s="33">
        <v>181410</v>
      </c>
      <c r="J171" s="34">
        <v>289.25599999999997</v>
      </c>
      <c r="K171" s="53"/>
      <c r="L171" s="44"/>
      <c r="M171" s="59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35">
      <c r="A172" s="8"/>
      <c r="B172" s="32" t="s">
        <v>23</v>
      </c>
      <c r="C172" s="33">
        <v>424661</v>
      </c>
      <c r="D172" s="34">
        <v>19.399999999999999</v>
      </c>
      <c r="E172" s="33">
        <v>165590</v>
      </c>
      <c r="F172" s="34">
        <v>11.371</v>
      </c>
      <c r="G172" s="33">
        <v>63997</v>
      </c>
      <c r="H172" s="34">
        <v>20.149000000000001</v>
      </c>
      <c r="I172" s="33">
        <v>195074</v>
      </c>
      <c r="J172" s="34">
        <v>43.274999999999999</v>
      </c>
      <c r="K172" s="53"/>
      <c r="L172" s="44"/>
      <c r="M172" s="59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35">
      <c r="A173" s="8"/>
      <c r="B173" s="32" t="s">
        <v>24</v>
      </c>
      <c r="C173" s="33">
        <v>483243</v>
      </c>
      <c r="D173" s="34">
        <v>5.5720000000000001</v>
      </c>
      <c r="E173" s="33">
        <v>199927</v>
      </c>
      <c r="F173" s="34">
        <v>3.2029999999999998</v>
      </c>
      <c r="G173" s="33">
        <v>72454</v>
      </c>
      <c r="H173" s="34">
        <v>7.2939999999999996</v>
      </c>
      <c r="I173" s="33">
        <v>210862</v>
      </c>
      <c r="J173" s="34">
        <v>11.237</v>
      </c>
      <c r="L173" s="44"/>
      <c r="M173" s="59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35">
      <c r="A174" s="8"/>
      <c r="B174" s="60" t="s">
        <v>25</v>
      </c>
      <c r="C174" s="41">
        <v>483967</v>
      </c>
      <c r="D174" s="42">
        <v>3.2069999999999999</v>
      </c>
      <c r="E174" s="41">
        <v>194306</v>
      </c>
      <c r="F174" s="42">
        <v>1.6990000000000001</v>
      </c>
      <c r="G174" s="41">
        <v>83955</v>
      </c>
      <c r="H174" s="42">
        <v>5.4489999999999998</v>
      </c>
      <c r="I174" s="41">
        <v>205706</v>
      </c>
      <c r="J174" s="42">
        <v>5.851</v>
      </c>
      <c r="K174" s="61"/>
      <c r="L174" s="44"/>
      <c r="M174" s="59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35" ht="13.5" customHeight="1">
      <c r="A175" s="62" t="s">
        <v>28</v>
      </c>
      <c r="B175" s="27" t="s">
        <v>29</v>
      </c>
      <c r="C175" s="28">
        <v>7285688</v>
      </c>
      <c r="D175" s="29">
        <v>0.873</v>
      </c>
      <c r="E175" s="28">
        <v>2745615</v>
      </c>
      <c r="F175" s="29">
        <v>0.624</v>
      </c>
      <c r="G175" s="28">
        <v>1155975</v>
      </c>
      <c r="H175" s="29">
        <v>1.0409999999999999</v>
      </c>
      <c r="I175" s="28">
        <v>3384098</v>
      </c>
      <c r="J175" s="29">
        <v>1.073</v>
      </c>
      <c r="K175" s="31"/>
      <c r="L175" s="63">
        <f>+C175/+SUM(C124:C135)-1</f>
        <v>-1.5321154122171499E-2</v>
      </c>
      <c r="M175" s="59">
        <f>+C175-'Serie emisivo'!C97</f>
        <v>-151542</v>
      </c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35" ht="15.75" customHeight="1">
      <c r="A176" s="64"/>
      <c r="B176" s="18" t="s">
        <v>14</v>
      </c>
      <c r="C176" s="33">
        <v>728436</v>
      </c>
      <c r="D176" s="34">
        <v>3.1269999999999998</v>
      </c>
      <c r="E176" s="33">
        <v>266824</v>
      </c>
      <c r="F176" s="34">
        <v>1.278</v>
      </c>
      <c r="G176" s="33">
        <v>113820</v>
      </c>
      <c r="H176" s="34">
        <v>11.154</v>
      </c>
      <c r="I176" s="33">
        <v>347792</v>
      </c>
      <c r="J176" s="34">
        <v>5.9550000000000001</v>
      </c>
      <c r="K176" s="65"/>
      <c r="L176" s="44">
        <f>+C176/C137-1</f>
        <v>-0.18659061335533889</v>
      </c>
      <c r="M176" s="59">
        <f>+C176-'Serie emisivo'!C98</f>
        <v>-559874</v>
      </c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</row>
    <row r="177" spans="1:35" ht="15.75" customHeight="1">
      <c r="A177" s="64"/>
      <c r="B177" s="18" t="s">
        <v>15</v>
      </c>
      <c r="C177" s="33">
        <v>682031</v>
      </c>
      <c r="D177" s="34">
        <v>3.5289999999999999</v>
      </c>
      <c r="E177" s="33">
        <v>195550</v>
      </c>
      <c r="F177" s="34">
        <v>1.2809999999999999</v>
      </c>
      <c r="G177" s="33">
        <v>119667</v>
      </c>
      <c r="H177" s="34">
        <v>8.8740000000000006</v>
      </c>
      <c r="I177" s="33">
        <v>366814</v>
      </c>
      <c r="J177" s="34">
        <v>5.9550000000000001</v>
      </c>
      <c r="K177" s="65"/>
      <c r="L177" s="44">
        <f>+C177/C138-1</f>
        <v>-0.16823447289076021</v>
      </c>
      <c r="M177" s="59">
        <f>+C177-'Serie emisivo'!C99</f>
        <v>-469514</v>
      </c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</row>
    <row r="178" spans="1:35" ht="15.75" customHeight="1">
      <c r="A178" s="64"/>
      <c r="B178" s="18" t="s">
        <v>16</v>
      </c>
      <c r="C178" s="33">
        <v>565471</v>
      </c>
      <c r="D178" s="34">
        <v>1.6679999999999999</v>
      </c>
      <c r="E178" s="33">
        <v>228591</v>
      </c>
      <c r="F178" s="34">
        <v>0.91</v>
      </c>
      <c r="G178" s="33">
        <v>102282</v>
      </c>
      <c r="H178" s="34">
        <v>3.3250000000000002</v>
      </c>
      <c r="I178" s="33">
        <v>234598</v>
      </c>
      <c r="J178" s="34">
        <v>2.4180000000000001</v>
      </c>
      <c r="K178" s="65"/>
      <c r="L178" s="44">
        <f t="shared" ref="L178:L187" si="30">+C178/C126-1</f>
        <v>-0.11766426648627093</v>
      </c>
      <c r="M178" s="59">
        <f>+C178-'Serie emisivo'!C100</f>
        <v>-112362</v>
      </c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</row>
    <row r="179" spans="1:35" ht="15.75" customHeight="1">
      <c r="A179" s="64"/>
      <c r="B179" s="18" t="s">
        <v>17</v>
      </c>
      <c r="C179" s="33">
        <v>619742</v>
      </c>
      <c r="D179" s="34">
        <v>1.052</v>
      </c>
      <c r="E179" s="33">
        <v>208505</v>
      </c>
      <c r="F179" s="34">
        <v>0.58199999999999996</v>
      </c>
      <c r="G179" s="33">
        <v>89384</v>
      </c>
      <c r="H179" s="34">
        <v>1.056</v>
      </c>
      <c r="I179" s="33">
        <v>321853</v>
      </c>
      <c r="J179" s="34">
        <v>1.5389999999999999</v>
      </c>
      <c r="K179" s="65"/>
      <c r="L179" s="44">
        <f t="shared" si="30"/>
        <v>6.4626688753161687E-2</v>
      </c>
      <c r="M179" s="59">
        <f>+C179-'Serie emisivo'!C101</f>
        <v>87981</v>
      </c>
      <c r="N179" s="66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</row>
    <row r="180" spans="1:35" ht="15.75" customHeight="1">
      <c r="A180" s="64"/>
      <c r="B180" s="18" t="s">
        <v>18</v>
      </c>
      <c r="C180" s="33">
        <v>510635</v>
      </c>
      <c r="D180" s="34">
        <v>0.84799999999999998</v>
      </c>
      <c r="E180" s="33">
        <v>181573</v>
      </c>
      <c r="F180" s="34">
        <v>0.50900000000000001</v>
      </c>
      <c r="G180" s="33">
        <v>76287</v>
      </c>
      <c r="H180" s="34">
        <v>0.93</v>
      </c>
      <c r="I180" s="33">
        <v>252775</v>
      </c>
      <c r="J180" s="34">
        <v>1.17</v>
      </c>
      <c r="K180" s="65"/>
      <c r="L180" s="44">
        <f t="shared" si="30"/>
        <v>9.9204051447057795E-2</v>
      </c>
      <c r="M180" s="59">
        <f>+C180-'Serie emisivo'!C102</f>
        <v>20109</v>
      </c>
      <c r="N180" s="66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</row>
    <row r="181" spans="1:35" ht="15.75" customHeight="1">
      <c r="A181" s="64"/>
      <c r="B181" s="18" t="s">
        <v>19</v>
      </c>
      <c r="C181" s="33">
        <v>443860</v>
      </c>
      <c r="D181" s="34">
        <v>0.78</v>
      </c>
      <c r="E181" s="33">
        <v>186591</v>
      </c>
      <c r="F181" s="34">
        <v>0.63800000000000001</v>
      </c>
      <c r="G181" s="33">
        <v>74390</v>
      </c>
      <c r="H181" s="34">
        <v>1.24</v>
      </c>
      <c r="I181" s="33">
        <v>182879</v>
      </c>
      <c r="J181" s="34">
        <v>0.78900000000000003</v>
      </c>
      <c r="K181" s="65"/>
      <c r="L181" s="44">
        <f t="shared" si="30"/>
        <v>2.8554341754832846E-2</v>
      </c>
      <c r="M181" s="59">
        <f>+C181-'Serie emisivo'!C103</f>
        <v>32181</v>
      </c>
      <c r="N181" s="66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</row>
    <row r="182" spans="1:35" ht="15.75" customHeight="1">
      <c r="A182" s="64"/>
      <c r="B182" s="18" t="s">
        <v>20</v>
      </c>
      <c r="C182" s="33">
        <v>652790</v>
      </c>
      <c r="D182" s="34">
        <v>0.67900000000000005</v>
      </c>
      <c r="E182" s="33">
        <v>236934</v>
      </c>
      <c r="F182" s="34">
        <v>0.58699999999999997</v>
      </c>
      <c r="G182" s="33">
        <v>111309</v>
      </c>
      <c r="H182" s="34">
        <v>0.746</v>
      </c>
      <c r="I182" s="33">
        <v>304547</v>
      </c>
      <c r="J182" s="34">
        <v>0.73199999999999998</v>
      </c>
      <c r="K182" s="65"/>
      <c r="L182" s="44">
        <f t="shared" si="30"/>
        <v>7.4043383650065131E-2</v>
      </c>
      <c r="M182" s="59">
        <f>+C182-'Serie emisivo'!C104</f>
        <v>116941</v>
      </c>
      <c r="N182" s="66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</row>
    <row r="183" spans="1:35" ht="15.75" customHeight="1">
      <c r="A183" s="64"/>
      <c r="B183" s="18" t="s">
        <v>21</v>
      </c>
      <c r="C183" s="33">
        <v>540369</v>
      </c>
      <c r="D183" s="34">
        <v>0.51700000000000002</v>
      </c>
      <c r="E183" s="33">
        <v>238452</v>
      </c>
      <c r="F183" s="34">
        <v>0.54200000000000004</v>
      </c>
      <c r="G183" s="33">
        <v>81416</v>
      </c>
      <c r="H183" s="34">
        <v>0.48</v>
      </c>
      <c r="I183" s="33">
        <v>220501</v>
      </c>
      <c r="J183" s="34">
        <v>0.505</v>
      </c>
      <c r="K183" s="65"/>
      <c r="L183" s="44">
        <f t="shared" si="30"/>
        <v>7.8627418501344026E-2</v>
      </c>
      <c r="M183" s="59">
        <f>+C183-'Serie emisivo'!C105</f>
        <v>82790</v>
      </c>
      <c r="N183" s="66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</row>
    <row r="184" spans="1:35" ht="15.75" customHeight="1">
      <c r="A184" s="64"/>
      <c r="B184" s="18" t="s">
        <v>22</v>
      </c>
      <c r="C184" s="33">
        <v>572904</v>
      </c>
      <c r="D184" s="34">
        <v>0.48399999999999999</v>
      </c>
      <c r="E184" s="33">
        <v>223032</v>
      </c>
      <c r="F184" s="34">
        <v>0.60699999999999998</v>
      </c>
      <c r="G184" s="33">
        <v>91421</v>
      </c>
      <c r="H184" s="34">
        <v>0.38800000000000001</v>
      </c>
      <c r="I184" s="33">
        <v>258451</v>
      </c>
      <c r="J184" s="34">
        <v>0.42499999999999999</v>
      </c>
      <c r="K184" s="65"/>
      <c r="L184" s="44">
        <f t="shared" si="30"/>
        <v>-1.0983335658890869E-2</v>
      </c>
      <c r="M184" s="59">
        <f>+C184-'Serie emisivo'!C106</f>
        <v>128129</v>
      </c>
      <c r="N184" s="52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</row>
    <row r="185" spans="1:35" ht="15.75" customHeight="1">
      <c r="A185" s="64"/>
      <c r="B185" s="18" t="s">
        <v>23</v>
      </c>
      <c r="C185" s="33">
        <v>625431</v>
      </c>
      <c r="D185" s="34">
        <v>0.47299999999999998</v>
      </c>
      <c r="E185" s="33">
        <v>232255</v>
      </c>
      <c r="F185" s="34">
        <v>0.40300000000000002</v>
      </c>
      <c r="G185" s="33">
        <v>91707</v>
      </c>
      <c r="H185" s="34">
        <v>0.433</v>
      </c>
      <c r="I185" s="33">
        <v>301469</v>
      </c>
      <c r="J185" s="34">
        <v>0.54500000000000004</v>
      </c>
      <c r="K185" s="65"/>
      <c r="L185" s="44">
        <f t="shared" si="30"/>
        <v>0.14353421130119215</v>
      </c>
      <c r="M185" s="59">
        <f>+C185-'Serie emisivo'!C107</f>
        <v>100998</v>
      </c>
      <c r="N185" s="66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</row>
    <row r="186" spans="1:35" ht="15.75" customHeight="1">
      <c r="A186" s="64"/>
      <c r="B186" s="18" t="s">
        <v>24</v>
      </c>
      <c r="C186" s="33">
        <v>667083</v>
      </c>
      <c r="D186" s="34">
        <v>0.38</v>
      </c>
      <c r="E186" s="33">
        <v>279635</v>
      </c>
      <c r="F186" s="34">
        <v>0.39900000000000002</v>
      </c>
      <c r="G186" s="33">
        <v>98508</v>
      </c>
      <c r="H186" s="34">
        <v>0.36</v>
      </c>
      <c r="I186" s="33">
        <v>288940</v>
      </c>
      <c r="J186" s="34">
        <v>0.37</v>
      </c>
      <c r="K186" s="65"/>
      <c r="L186" s="44">
        <f t="shared" si="30"/>
        <v>7.5326769720923004E-2</v>
      </c>
      <c r="M186" s="59">
        <f>+C186-'Serie emisivo'!C108</f>
        <v>204690</v>
      </c>
      <c r="N186" s="66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</row>
    <row r="187" spans="1:35" ht="15.75" customHeight="1">
      <c r="A187" s="64"/>
      <c r="B187" s="18" t="s">
        <v>25</v>
      </c>
      <c r="C187" s="33">
        <v>676936</v>
      </c>
      <c r="D187" s="34">
        <v>0.39900000000000002</v>
      </c>
      <c r="E187" s="33">
        <v>267673</v>
      </c>
      <c r="F187" s="34">
        <v>0.378</v>
      </c>
      <c r="G187" s="33">
        <v>105784</v>
      </c>
      <c r="H187" s="34">
        <v>0.26</v>
      </c>
      <c r="I187" s="33">
        <v>303479</v>
      </c>
      <c r="J187" s="34">
        <v>0.47499999999999998</v>
      </c>
      <c r="K187" s="65"/>
      <c r="L187" s="44">
        <f t="shared" si="30"/>
        <v>-0.17290732070577575</v>
      </c>
      <c r="M187" s="59">
        <f>+C187-'Serie emisivo'!C109</f>
        <v>216389</v>
      </c>
      <c r="N187" s="66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</row>
    <row r="188" spans="1:35" ht="13.5" customHeight="1">
      <c r="A188" s="62" t="s">
        <v>30</v>
      </c>
      <c r="B188" s="27" t="s">
        <v>29</v>
      </c>
      <c r="C188" s="28">
        <v>6603877</v>
      </c>
      <c r="D188" s="29">
        <v>-9.4E-2</v>
      </c>
      <c r="E188" s="28">
        <v>2826992</v>
      </c>
      <c r="F188" s="29">
        <v>0.03</v>
      </c>
      <c r="G188" s="28">
        <v>1016923</v>
      </c>
      <c r="H188" s="29">
        <v>-0.12</v>
      </c>
      <c r="I188" s="28">
        <v>2759962</v>
      </c>
      <c r="J188" s="29">
        <v>-0.184</v>
      </c>
      <c r="K188" s="31"/>
      <c r="L188" s="44"/>
      <c r="M188" s="59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35" ht="15.75" customHeight="1">
      <c r="A189" s="64"/>
      <c r="B189" s="18" t="s">
        <v>14</v>
      </c>
      <c r="C189" s="33">
        <v>898293</v>
      </c>
      <c r="D189" s="34">
        <v>0.23300000000000001</v>
      </c>
      <c r="E189" s="33">
        <v>336396</v>
      </c>
      <c r="F189" s="34">
        <v>0.26100000000000001</v>
      </c>
      <c r="G189" s="33">
        <v>133544</v>
      </c>
      <c r="H189" s="34">
        <v>0.17299999999999999</v>
      </c>
      <c r="I189" s="33">
        <v>428353</v>
      </c>
      <c r="J189" s="34">
        <v>0.23200000000000001</v>
      </c>
      <c r="K189" s="65"/>
      <c r="L189" s="44">
        <f>+C189/C137-1</f>
        <v>3.0805151821060583E-3</v>
      </c>
      <c r="M189" s="59">
        <f>+C189-'Serie emisivo'!C111</f>
        <v>-214315</v>
      </c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</row>
    <row r="190" spans="1:35" ht="15.75" customHeight="1">
      <c r="A190" s="64"/>
      <c r="B190" s="18" t="s">
        <v>15</v>
      </c>
      <c r="C190" s="33">
        <v>757187</v>
      </c>
      <c r="D190" s="34">
        <v>0.11</v>
      </c>
      <c r="E190" s="33">
        <v>249847</v>
      </c>
      <c r="F190" s="34">
        <v>0.27800000000000002</v>
      </c>
      <c r="G190" s="33">
        <v>122465</v>
      </c>
      <c r="H190" s="34">
        <v>2.3E-2</v>
      </c>
      <c r="I190" s="33">
        <v>384875</v>
      </c>
      <c r="J190" s="34">
        <v>4.9000000000000002E-2</v>
      </c>
      <c r="K190" s="65"/>
      <c r="L190" s="44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</row>
    <row r="191" spans="1:35" ht="15.75" customHeight="1">
      <c r="A191" s="64"/>
      <c r="B191" s="18" t="s">
        <v>16</v>
      </c>
      <c r="C191" s="33">
        <v>673210</v>
      </c>
      <c r="D191" s="34">
        <v>0.191</v>
      </c>
      <c r="E191" s="33">
        <v>257032</v>
      </c>
      <c r="F191" s="34">
        <v>0.124</v>
      </c>
      <c r="G191" s="33">
        <v>136151</v>
      </c>
      <c r="H191" s="34">
        <v>0.33100000000000002</v>
      </c>
      <c r="I191" s="33">
        <v>280027</v>
      </c>
      <c r="J191" s="34">
        <v>0.19400000000000001</v>
      </c>
      <c r="K191" s="65"/>
      <c r="L191" s="44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</row>
    <row r="192" spans="1:35" ht="15.75" customHeight="1">
      <c r="A192" s="64"/>
      <c r="B192" s="18" t="s">
        <v>17</v>
      </c>
      <c r="C192" s="33">
        <v>469571</v>
      </c>
      <c r="D192" s="34">
        <v>-0.24199999999999999</v>
      </c>
      <c r="E192" s="33">
        <v>223059</v>
      </c>
      <c r="F192" s="34">
        <v>7.0000000000000007E-2</v>
      </c>
      <c r="G192" s="33">
        <v>70586</v>
      </c>
      <c r="H192" s="34">
        <v>-0.21</v>
      </c>
      <c r="I192" s="33">
        <v>175926</v>
      </c>
      <c r="J192" s="34">
        <v>-0.45300000000000001</v>
      </c>
      <c r="K192" s="65"/>
      <c r="L192" s="44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</row>
    <row r="193" spans="1:35" ht="15.75" customHeight="1">
      <c r="A193" s="64"/>
      <c r="B193" s="18" t="s">
        <v>18</v>
      </c>
      <c r="C193" s="33">
        <v>372262</v>
      </c>
      <c r="D193" s="34">
        <v>-0.27100000000000002</v>
      </c>
      <c r="E193" s="33">
        <v>189815</v>
      </c>
      <c r="F193" s="34">
        <v>4.4999999999999998E-2</v>
      </c>
      <c r="G193" s="33">
        <v>48435</v>
      </c>
      <c r="H193" s="34">
        <v>-0.36499999999999999</v>
      </c>
      <c r="I193" s="33">
        <v>134012</v>
      </c>
      <c r="J193" s="34">
        <v>-0.47</v>
      </c>
      <c r="K193" s="65"/>
      <c r="L193" s="44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</row>
    <row r="194" spans="1:35" ht="15.75" customHeight="1">
      <c r="A194" s="64"/>
      <c r="B194" s="18" t="s">
        <v>19</v>
      </c>
      <c r="C194" s="33">
        <v>351176</v>
      </c>
      <c r="D194" s="34">
        <v>-0.20899999999999999</v>
      </c>
      <c r="E194" s="33">
        <v>179185</v>
      </c>
      <c r="F194" s="34">
        <v>-0.04</v>
      </c>
      <c r="G194" s="33">
        <v>47789</v>
      </c>
      <c r="H194" s="34">
        <v>-0.35799999999999998</v>
      </c>
      <c r="I194" s="33">
        <v>124202</v>
      </c>
      <c r="J194" s="34">
        <v>-0.32100000000000001</v>
      </c>
      <c r="K194" s="65"/>
      <c r="L194" s="44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</row>
    <row r="195" spans="1:35" ht="15.75" customHeight="1">
      <c r="A195" s="64"/>
      <c r="B195" s="18" t="s">
        <v>20</v>
      </c>
      <c r="C195" s="33">
        <v>531368</v>
      </c>
      <c r="D195" s="34">
        <v>-0.186</v>
      </c>
      <c r="E195" s="33">
        <v>236099</v>
      </c>
      <c r="F195" s="34">
        <v>-4.0000000000000001E-3</v>
      </c>
      <c r="G195" s="33">
        <v>80501</v>
      </c>
      <c r="H195" s="34">
        <v>-0.27700000000000002</v>
      </c>
      <c r="I195" s="33">
        <v>214768</v>
      </c>
      <c r="J195" s="34">
        <v>-0.29499999999999998</v>
      </c>
      <c r="K195" s="65"/>
      <c r="L195" s="44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</row>
    <row r="196" spans="1:35" ht="15.75" customHeight="1">
      <c r="A196" s="64"/>
      <c r="B196" s="18" t="s">
        <v>21</v>
      </c>
      <c r="C196" s="33">
        <v>455396</v>
      </c>
      <c r="D196" s="34">
        <v>-0.157</v>
      </c>
      <c r="E196" s="33">
        <v>239377</v>
      </c>
      <c r="F196" s="34">
        <v>4.0000000000000001E-3</v>
      </c>
      <c r="G196" s="33">
        <v>60807</v>
      </c>
      <c r="H196" s="34">
        <v>-0.253</v>
      </c>
      <c r="I196" s="33">
        <v>155212</v>
      </c>
      <c r="J196" s="34">
        <v>-0.29599999999999999</v>
      </c>
      <c r="K196" s="65"/>
      <c r="L196" s="44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</row>
    <row r="197" spans="1:35" ht="15.75" customHeight="1">
      <c r="A197" s="64"/>
      <c r="B197" s="18" t="s">
        <v>22</v>
      </c>
      <c r="C197" s="33">
        <v>484912</v>
      </c>
      <c r="D197" s="34">
        <v>-0.154</v>
      </c>
      <c r="E197" s="33">
        <v>201911</v>
      </c>
      <c r="F197" s="34">
        <v>-9.5000000000000001E-2</v>
      </c>
      <c r="G197" s="33">
        <v>76404</v>
      </c>
      <c r="H197" s="34">
        <v>-0.16400000000000001</v>
      </c>
      <c r="I197" s="33">
        <v>206597</v>
      </c>
      <c r="J197" s="34">
        <v>-0.20100000000000001</v>
      </c>
      <c r="K197" s="65"/>
      <c r="L197" s="44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</row>
    <row r="198" spans="1:35" ht="15.75" customHeight="1">
      <c r="A198" s="64"/>
      <c r="B198" s="18" t="s">
        <v>23</v>
      </c>
      <c r="C198" s="33">
        <v>444008</v>
      </c>
      <c r="D198" s="34">
        <v>-0.28999999999999998</v>
      </c>
      <c r="E198" s="33">
        <v>198406</v>
      </c>
      <c r="F198" s="34">
        <v>-0.14599999999999999</v>
      </c>
      <c r="G198" s="33">
        <v>65549</v>
      </c>
      <c r="H198" s="34">
        <v>-0.28499999999999998</v>
      </c>
      <c r="I198" s="33">
        <v>180053</v>
      </c>
      <c r="J198" s="34">
        <v>-0.40300000000000002</v>
      </c>
      <c r="K198" s="65"/>
      <c r="L198" s="44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</row>
    <row r="199" spans="1:35" ht="15.75" customHeight="1">
      <c r="A199" s="64"/>
      <c r="B199" s="18" t="s">
        <v>24</v>
      </c>
      <c r="C199" s="33">
        <v>547267</v>
      </c>
      <c r="D199" s="34">
        <v>-0.18</v>
      </c>
      <c r="E199" s="33">
        <v>247339</v>
      </c>
      <c r="F199" s="34">
        <v>-0.115</v>
      </c>
      <c r="G199" s="33">
        <v>77959</v>
      </c>
      <c r="H199" s="34">
        <v>-0.20899999999999999</v>
      </c>
      <c r="I199" s="33">
        <v>221969</v>
      </c>
      <c r="J199" s="34">
        <v>-0.23200000000000001</v>
      </c>
      <c r="K199" s="65"/>
      <c r="L199" s="44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</row>
    <row r="200" spans="1:35" ht="15.75" customHeight="1">
      <c r="A200" s="64"/>
      <c r="B200" s="18" t="s">
        <v>25</v>
      </c>
      <c r="C200" s="33">
        <v>619227</v>
      </c>
      <c r="D200" s="34">
        <v>-8.5000000000000006E-2</v>
      </c>
      <c r="E200" s="33">
        <v>268526</v>
      </c>
      <c r="F200" s="34">
        <v>3.0000000000000001E-3</v>
      </c>
      <c r="G200" s="33">
        <v>96733</v>
      </c>
      <c r="H200" s="34">
        <v>-8.5999999999999993E-2</v>
      </c>
      <c r="I200" s="33">
        <v>253968</v>
      </c>
      <c r="J200" s="34">
        <v>-0.16300000000000001</v>
      </c>
      <c r="K200" s="65"/>
      <c r="L200" s="44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</row>
    <row r="201" spans="1:35" ht="13.5" customHeight="1">
      <c r="A201" s="62" t="s">
        <v>31</v>
      </c>
      <c r="B201" s="27" t="s">
        <v>63</v>
      </c>
      <c r="C201" s="28">
        <v>2540921</v>
      </c>
      <c r="D201" s="29">
        <v>-0.19900000000000001</v>
      </c>
      <c r="E201" s="28">
        <v>1065356</v>
      </c>
      <c r="F201" s="29">
        <v>-0.152</v>
      </c>
      <c r="G201" s="28">
        <v>404113</v>
      </c>
      <c r="H201" s="29">
        <v>-0.20899999999999999</v>
      </c>
      <c r="I201" s="28">
        <v>1071452</v>
      </c>
      <c r="J201" s="29">
        <v>-0.23599999999999999</v>
      </c>
      <c r="K201" s="31"/>
      <c r="L201" s="44"/>
      <c r="M201" s="59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35" ht="15.75" customHeight="1">
      <c r="A202" s="64"/>
      <c r="B202" s="18" t="s">
        <v>14</v>
      </c>
      <c r="C202" s="33">
        <v>720594</v>
      </c>
      <c r="D202" s="34">
        <v>-0.19800000000000001</v>
      </c>
      <c r="E202" s="33">
        <v>293391</v>
      </c>
      <c r="F202" s="34">
        <v>-0.128</v>
      </c>
      <c r="G202" s="33">
        <v>110781</v>
      </c>
      <c r="H202" s="34">
        <v>-0.17</v>
      </c>
      <c r="I202" s="33">
        <v>316422</v>
      </c>
      <c r="J202" s="34">
        <v>-0.26100000000000001</v>
      </c>
      <c r="K202" s="65"/>
      <c r="L202" s="44">
        <f>+C202/C150-1</f>
        <v>30.611967179728762</v>
      </c>
      <c r="M202" s="59">
        <f>+C202-'Serie emisivo'!C130</f>
        <v>720594</v>
      </c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</row>
    <row r="203" spans="1:35" ht="15.75" customHeight="1">
      <c r="A203" s="64"/>
      <c r="B203" s="18" t="s">
        <v>15</v>
      </c>
      <c r="C203" s="33">
        <v>528308</v>
      </c>
      <c r="D203" s="34">
        <v>-0.30199999999999999</v>
      </c>
      <c r="E203" s="33">
        <v>186846</v>
      </c>
      <c r="F203" s="34">
        <v>-0.252</v>
      </c>
      <c r="G203" s="33">
        <v>96119</v>
      </c>
      <c r="H203" s="34">
        <v>-0.215</v>
      </c>
      <c r="I203" s="33">
        <v>245343</v>
      </c>
      <c r="J203" s="34">
        <v>-0.36299999999999999</v>
      </c>
      <c r="K203" s="65"/>
      <c r="L203" s="44">
        <f>+C203/C151-1</f>
        <v>40.714153901780072</v>
      </c>
      <c r="M203" s="59">
        <f>+C203-'Serie emisivo'!C131</f>
        <v>528308</v>
      </c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</row>
    <row r="204" spans="1:35" ht="15.75" customHeight="1">
      <c r="A204" s="64"/>
      <c r="B204" s="18" t="s">
        <v>16</v>
      </c>
      <c r="C204" s="33">
        <v>514993</v>
      </c>
      <c r="D204" s="34">
        <v>-0.23499999999999999</v>
      </c>
      <c r="E204" s="33">
        <v>232369</v>
      </c>
      <c r="F204" s="34">
        <v>-9.6000000000000002E-2</v>
      </c>
      <c r="G204" s="33">
        <v>85777</v>
      </c>
      <c r="H204" s="34">
        <v>-0.37</v>
      </c>
      <c r="I204" s="33">
        <v>196847</v>
      </c>
      <c r="J204" s="34">
        <v>-0.29699999999999999</v>
      </c>
      <c r="K204" s="65"/>
      <c r="L204" s="44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</row>
    <row r="205" spans="1:35" ht="15.75" customHeight="1">
      <c r="A205" s="64"/>
      <c r="B205" s="18" t="s">
        <v>17</v>
      </c>
      <c r="C205" s="33">
        <v>445121</v>
      </c>
      <c r="D205" s="34">
        <v>-5.1999999999999998E-2</v>
      </c>
      <c r="E205" s="33">
        <v>189158</v>
      </c>
      <c r="F205" s="34">
        <v>-0.152</v>
      </c>
      <c r="G205" s="33">
        <v>64986</v>
      </c>
      <c r="H205" s="34">
        <v>-7.9000000000000001E-2</v>
      </c>
      <c r="I205" s="33">
        <v>190977</v>
      </c>
      <c r="J205" s="34">
        <v>8.5999999999999993E-2</v>
      </c>
      <c r="K205" s="65"/>
      <c r="L205" s="44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</row>
    <row r="206" spans="1:35" ht="15.75" customHeight="1">
      <c r="A206" s="64"/>
      <c r="B206" s="18" t="s">
        <v>18</v>
      </c>
      <c r="C206" s="33">
        <v>331905</v>
      </c>
      <c r="D206" s="34">
        <v>-0.108</v>
      </c>
      <c r="E206" s="33">
        <v>163592</v>
      </c>
      <c r="F206" s="34">
        <v>-0.13800000000000001</v>
      </c>
      <c r="G206" s="33">
        <v>46450</v>
      </c>
      <c r="H206" s="34">
        <v>-4.1000000000000002E-2</v>
      </c>
      <c r="I206" s="33">
        <v>121863</v>
      </c>
      <c r="J206" s="34">
        <v>-9.0999999999999998E-2</v>
      </c>
      <c r="K206" s="65"/>
      <c r="L206" s="44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</row>
    <row r="207" spans="1:35" ht="13.5" customHeight="1">
      <c r="A207" s="55" t="s">
        <v>32</v>
      </c>
      <c r="B207" s="67"/>
      <c r="C207" s="68"/>
      <c r="D207" s="67"/>
      <c r="E207" s="68"/>
      <c r="F207" s="67"/>
      <c r="G207" s="68"/>
      <c r="H207" s="67"/>
      <c r="I207" s="68"/>
      <c r="J207" s="67"/>
      <c r="K207" s="30"/>
      <c r="L207" s="31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35" ht="13.5" customHeight="1">
      <c r="A208" s="32" t="s">
        <v>33</v>
      </c>
      <c r="B208" s="59"/>
      <c r="C208" s="59"/>
      <c r="D208" s="58"/>
      <c r="E208" s="58"/>
      <c r="F208" s="58"/>
      <c r="G208" s="58"/>
      <c r="H208" s="58"/>
      <c r="I208" s="58"/>
      <c r="J208" s="58"/>
      <c r="K208" s="30"/>
      <c r="L208" s="31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3.5" customHeight="1">
      <c r="A209" s="69" t="s">
        <v>34</v>
      </c>
      <c r="B209" s="32"/>
      <c r="C209" s="30"/>
      <c r="D209" s="30"/>
      <c r="E209" s="30"/>
      <c r="F209" s="30"/>
      <c r="G209" s="30"/>
      <c r="H209" s="30"/>
      <c r="I209" s="30"/>
      <c r="J209" s="30"/>
      <c r="K209" s="30"/>
      <c r="L209" s="31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3.5" customHeight="1">
      <c r="A210" s="70" t="s">
        <v>35</v>
      </c>
      <c r="B210" s="30"/>
      <c r="C210" s="30"/>
      <c r="D210" s="30"/>
      <c r="E210" s="50"/>
      <c r="F210" s="30"/>
      <c r="G210" s="50"/>
      <c r="H210" s="30"/>
      <c r="I210" s="50"/>
      <c r="J210" s="30"/>
      <c r="K210" s="30"/>
      <c r="L210" s="31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3.5" customHeight="1">
      <c r="A211" s="30"/>
      <c r="E211" s="30"/>
      <c r="F211" s="30"/>
      <c r="G211" s="30"/>
      <c r="H211" s="30"/>
      <c r="I211" s="30"/>
      <c r="J211" s="30"/>
      <c r="K211" s="30"/>
      <c r="L211" s="31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3.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1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3.5" customHeight="1">
      <c r="A213" s="30"/>
      <c r="B213" s="30"/>
      <c r="C213" s="47"/>
      <c r="D213" s="30"/>
      <c r="E213" s="47"/>
      <c r="F213" s="30"/>
      <c r="G213" s="47"/>
      <c r="H213" s="30"/>
      <c r="I213" s="47"/>
      <c r="J213" s="30"/>
      <c r="K213" s="30"/>
      <c r="L213" s="31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3.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1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3.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1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3.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1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3.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1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3.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1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3.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1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3.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1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3.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1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3.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1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3.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1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3.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1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3.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1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3.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1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3.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1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3.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1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3.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1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3.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1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3.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1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3.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1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3.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1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3.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1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3.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1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3.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1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3.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1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3.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1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3.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1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3.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1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3.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1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3.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1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3.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1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3.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1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3.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1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3.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1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3.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1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3.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1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3.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1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3.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1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3.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1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3.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1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3.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1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3.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1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3.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1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3.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1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3.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1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3.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1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3.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1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3.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1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3.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1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3.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1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3.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1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3.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1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3.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1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3.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1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3.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1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3.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1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3.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1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3.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1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3.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1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3.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1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3.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1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3.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1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3.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1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3.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1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3.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1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3.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1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3.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1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3.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1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3.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1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3.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1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3.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1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3.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1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3.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1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3.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1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3.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1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3.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1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3.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1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3.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1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3.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1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3.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1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3.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1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3.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1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3.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1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3.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1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3.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1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3.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1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3.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1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3.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1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3.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1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3.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1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3.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1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3.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1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3.5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1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3.5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1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3.5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1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3.5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1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3.5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1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3.5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1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3.5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1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3.5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1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3.5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1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3.5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1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3.5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1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3.5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1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3.5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1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3.5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1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3.5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1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3.5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1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3.5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1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3.5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1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3.5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1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3.5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1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3.5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1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3.5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1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3.5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1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3.5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1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3.5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1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3.5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1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3.5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1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3.5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1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3.5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1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3.5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1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3.5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1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3.5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1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3.5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1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3.5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1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3.5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1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3.5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1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3.5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1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3.5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1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3.5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1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3.5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1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3.5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1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3.5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1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3.5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1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3.5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1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3.5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1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3.5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1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3.5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1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3.5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1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3.5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1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3.5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1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3.5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1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3.5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1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3.5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1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3.5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1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3.5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1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3.5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1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3.5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1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3.5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1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3.5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1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3.5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1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3.5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1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3.5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1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3.5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1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3.5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1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3.5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1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3.5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1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3.5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1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3.5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1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3.5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1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</row>
    <row r="375" spans="1:26" ht="15.75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</row>
    <row r="376" spans="1:26" ht="15.75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</row>
    <row r="377" spans="1:26" ht="15.75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</row>
    <row r="378" spans="1:26" ht="15.75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</row>
    <row r="379" spans="1:26" ht="15.75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</row>
    <row r="380" spans="1:26" ht="15.75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</row>
    <row r="381" spans="1:26" ht="15.75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</row>
    <row r="382" spans="1:26" ht="15.75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</row>
    <row r="383" spans="1:26" ht="15.75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</row>
    <row r="384" spans="1:26" ht="15.75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</row>
    <row r="385" spans="1:10" ht="15.75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</row>
    <row r="386" spans="1:10" ht="15.75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</row>
    <row r="387" spans="1:10" ht="15.75" customHeight="1"/>
    <row r="388" spans="1:10" ht="15.75" customHeight="1"/>
    <row r="389" spans="1:10" ht="15.75" customHeight="1"/>
    <row r="390" spans="1:10" ht="15.75" customHeight="1"/>
    <row r="391" spans="1:10" ht="15.75" customHeight="1"/>
    <row r="392" spans="1:10" ht="15.75" customHeight="1"/>
    <row r="393" spans="1:10" ht="15.75" customHeight="1"/>
    <row r="394" spans="1:10" ht="15.75" customHeight="1"/>
    <row r="395" spans="1:10" ht="15.75" customHeight="1"/>
    <row r="396" spans="1:10" ht="15.75" customHeight="1"/>
    <row r="397" spans="1:10" ht="15.75" customHeight="1"/>
    <row r="398" spans="1:10" ht="15.75" customHeight="1"/>
    <row r="399" spans="1:10" ht="15.75" customHeight="1"/>
    <row r="400" spans="1:1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autoFilter ref="A4:J210"/>
  <mergeCells count="17">
    <mergeCell ref="A149:A161"/>
    <mergeCell ref="A162:A174"/>
    <mergeCell ref="A84:A96"/>
    <mergeCell ref="A97:A109"/>
    <mergeCell ref="A110:A122"/>
    <mergeCell ref="A123:A135"/>
    <mergeCell ref="A136:A148"/>
    <mergeCell ref="A19:A31"/>
    <mergeCell ref="A32:A44"/>
    <mergeCell ref="A45:A57"/>
    <mergeCell ref="A58:A70"/>
    <mergeCell ref="A71:A83"/>
    <mergeCell ref="A3:D3"/>
    <mergeCell ref="E3:J3"/>
    <mergeCell ref="A4:A5"/>
    <mergeCell ref="B4:B5"/>
    <mergeCell ref="A6:A18"/>
  </mergeCell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44"/>
  <sheetViews>
    <sheetView zoomScale="85" zoomScaleNormal="85" workbookViewId="0">
      <pane xSplit="2" ySplit="4" topLeftCell="C197" activePane="bottomRight" state="frozen"/>
      <selection pane="topRight" activeCell="C1" sqref="C1"/>
      <selection pane="bottomLeft" activeCell="A197" sqref="A197"/>
      <selection pane="bottomRight" activeCell="C200" sqref="C200"/>
    </sheetView>
  </sheetViews>
  <sheetFormatPr baseColWidth="10" defaultColWidth="12.625" defaultRowHeight="15" customHeight="1"/>
  <cols>
    <col min="1" max="1" width="5.375" customWidth="1"/>
    <col min="2" max="2" width="17.125" customWidth="1"/>
    <col min="3" max="3" width="11" customWidth="1"/>
    <col min="4" max="4" width="10.125" customWidth="1"/>
    <col min="5" max="6" width="11" customWidth="1"/>
    <col min="7" max="10" width="10.125" customWidth="1"/>
    <col min="11" max="11" width="10.875" customWidth="1"/>
    <col min="12" max="12" width="10.125" customWidth="1"/>
    <col min="13" max="13" width="11" customWidth="1"/>
    <col min="14" max="14" width="10.125" customWidth="1"/>
    <col min="15" max="15" width="11" customWidth="1"/>
    <col min="16" max="22" width="10.125" customWidth="1"/>
    <col min="23" max="23" width="11" customWidth="1"/>
    <col min="24" max="32" width="10.125" customWidth="1"/>
    <col min="33" max="33" width="11" customWidth="1"/>
    <col min="34" max="35" width="10.125" customWidth="1"/>
    <col min="36" max="37" width="11" customWidth="1"/>
    <col min="38" max="42" width="10.125" customWidth="1"/>
  </cols>
  <sheetData>
    <row r="1" spans="1:42">
      <c r="A1" s="16" t="s">
        <v>36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</row>
    <row r="2" spans="1:4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</row>
    <row r="3" spans="1:42" ht="15" customHeight="1">
      <c r="A3" s="7" t="s">
        <v>37</v>
      </c>
      <c r="B3" s="6" t="s">
        <v>38</v>
      </c>
      <c r="C3" s="6" t="s">
        <v>39</v>
      </c>
      <c r="D3" s="6" t="s">
        <v>40</v>
      </c>
      <c r="E3" s="6"/>
      <c r="F3" s="6"/>
      <c r="G3" s="6"/>
      <c r="H3" s="6"/>
      <c r="I3" s="6"/>
      <c r="J3" s="6"/>
      <c r="K3" s="6"/>
      <c r="L3" s="6"/>
      <c r="M3" s="7" t="s">
        <v>41</v>
      </c>
      <c r="N3" s="7" t="s">
        <v>40</v>
      </c>
      <c r="O3" s="7"/>
      <c r="P3" s="7"/>
      <c r="Q3" s="7"/>
      <c r="R3" s="7"/>
      <c r="S3" s="7"/>
      <c r="T3" s="7"/>
      <c r="U3" s="7"/>
      <c r="V3" s="7"/>
      <c r="W3" s="5" t="s">
        <v>42</v>
      </c>
      <c r="X3" s="5" t="s">
        <v>40</v>
      </c>
      <c r="Y3" s="5"/>
      <c r="Z3" s="5"/>
      <c r="AA3" s="5"/>
      <c r="AB3" s="5"/>
      <c r="AC3" s="5"/>
      <c r="AD3" s="5"/>
      <c r="AE3" s="5"/>
      <c r="AF3" s="5"/>
      <c r="AG3" s="7" t="s">
        <v>43</v>
      </c>
      <c r="AH3" s="7" t="s">
        <v>40</v>
      </c>
      <c r="AI3" s="7"/>
      <c r="AJ3" s="7"/>
      <c r="AK3" s="7"/>
      <c r="AL3" s="7"/>
      <c r="AM3" s="7"/>
      <c r="AN3" s="7"/>
      <c r="AO3" s="7"/>
      <c r="AP3" s="7"/>
    </row>
    <row r="4" spans="1:42" ht="22.5">
      <c r="A4" s="7"/>
      <c r="B4" s="7"/>
      <c r="C4" s="7"/>
      <c r="D4" s="72" t="s">
        <v>44</v>
      </c>
      <c r="E4" s="72" t="s">
        <v>45</v>
      </c>
      <c r="F4" s="72" t="s">
        <v>46</v>
      </c>
      <c r="G4" s="72" t="s">
        <v>47</v>
      </c>
      <c r="H4" s="72" t="s">
        <v>48</v>
      </c>
      <c r="I4" s="72" t="s">
        <v>49</v>
      </c>
      <c r="J4" s="72" t="s">
        <v>50</v>
      </c>
      <c r="K4" s="72" t="s">
        <v>51</v>
      </c>
      <c r="L4" s="72" t="s">
        <v>52</v>
      </c>
      <c r="M4" s="7"/>
      <c r="N4" s="71" t="s">
        <v>44</v>
      </c>
      <c r="O4" s="71" t="s">
        <v>45</v>
      </c>
      <c r="P4" s="71" t="s">
        <v>46</v>
      </c>
      <c r="Q4" s="71" t="s">
        <v>47</v>
      </c>
      <c r="R4" s="71" t="s">
        <v>48</v>
      </c>
      <c r="S4" s="71" t="s">
        <v>49</v>
      </c>
      <c r="T4" s="71" t="s">
        <v>50</v>
      </c>
      <c r="U4" s="71" t="s">
        <v>51</v>
      </c>
      <c r="V4" s="71" t="s">
        <v>52</v>
      </c>
      <c r="W4" s="5"/>
      <c r="X4" s="73" t="s">
        <v>44</v>
      </c>
      <c r="Y4" s="73" t="s">
        <v>45</v>
      </c>
      <c r="Z4" s="73" t="s">
        <v>46</v>
      </c>
      <c r="AA4" s="73" t="s">
        <v>47</v>
      </c>
      <c r="AB4" s="73" t="s">
        <v>48</v>
      </c>
      <c r="AC4" s="73" t="s">
        <v>49</v>
      </c>
      <c r="AD4" s="73" t="s">
        <v>50</v>
      </c>
      <c r="AE4" s="73" t="s">
        <v>51</v>
      </c>
      <c r="AF4" s="73" t="s">
        <v>52</v>
      </c>
      <c r="AG4" s="7"/>
      <c r="AH4" s="71" t="s">
        <v>44</v>
      </c>
      <c r="AI4" s="71" t="s">
        <v>45</v>
      </c>
      <c r="AJ4" s="71" t="s">
        <v>46</v>
      </c>
      <c r="AK4" s="71" t="s">
        <v>47</v>
      </c>
      <c r="AL4" s="71" t="s">
        <v>48</v>
      </c>
      <c r="AM4" s="71" t="s">
        <v>49</v>
      </c>
      <c r="AN4" s="71" t="s">
        <v>50</v>
      </c>
      <c r="AO4" s="71" t="s">
        <v>51</v>
      </c>
      <c r="AP4" s="71" t="s">
        <v>52</v>
      </c>
    </row>
    <row r="5" spans="1:42" ht="14.25">
      <c r="A5" s="4">
        <v>2010</v>
      </c>
      <c r="B5" s="74" t="s">
        <v>12</v>
      </c>
      <c r="C5" s="75">
        <f t="shared" ref="C5:C36" si="0">SUM(D5:L5)</f>
        <v>6738741.6761237457</v>
      </c>
      <c r="D5" s="75">
        <f t="shared" ref="D5:L5" si="1">SUM(D6:D17)</f>
        <v>277635.53736596927</v>
      </c>
      <c r="E5" s="75">
        <f t="shared" si="1"/>
        <v>1472878.8087285876</v>
      </c>
      <c r="F5" s="75">
        <f t="shared" si="1"/>
        <v>1139382.6894383586</v>
      </c>
      <c r="G5" s="75">
        <f t="shared" si="1"/>
        <v>743881.94175832625</v>
      </c>
      <c r="H5" s="75">
        <f t="shared" si="1"/>
        <v>848554.39314549929</v>
      </c>
      <c r="I5" s="75">
        <f t="shared" si="1"/>
        <v>457876.82501722046</v>
      </c>
      <c r="J5" s="75">
        <f t="shared" si="1"/>
        <v>545924.13161696587</v>
      </c>
      <c r="K5" s="75">
        <f t="shared" si="1"/>
        <v>990915.63617309544</v>
      </c>
      <c r="L5" s="75">
        <f t="shared" si="1"/>
        <v>261691.71287972317</v>
      </c>
      <c r="M5" s="75">
        <v>2804455</v>
      </c>
      <c r="N5" s="75">
        <v>44465.391604687102</v>
      </c>
      <c r="O5" s="75">
        <v>908998</v>
      </c>
      <c r="P5" s="75">
        <v>257733</v>
      </c>
      <c r="Q5" s="75">
        <v>56692.316296507597</v>
      </c>
      <c r="R5" s="75">
        <v>84991.136981813193</v>
      </c>
      <c r="S5" s="75">
        <v>331079.96627408499</v>
      </c>
      <c r="T5" s="75">
        <v>367206.18884290702</v>
      </c>
      <c r="U5" s="75">
        <v>602951.52017661603</v>
      </c>
      <c r="V5" s="75">
        <v>150337.479823384</v>
      </c>
      <c r="W5" s="75">
        <v>1031416.72666601</v>
      </c>
      <c r="X5" s="75">
        <v>32632.395950092399</v>
      </c>
      <c r="Y5" s="75">
        <v>208381.524454022</v>
      </c>
      <c r="Z5" s="75">
        <v>15678.199388900301</v>
      </c>
      <c r="AA5" s="75">
        <v>70287.312983803597</v>
      </c>
      <c r="AB5" s="75">
        <v>428678.14064437599</v>
      </c>
      <c r="AC5" s="75">
        <v>74736.820025376903</v>
      </c>
      <c r="AD5" s="75">
        <v>62289.823537160803</v>
      </c>
      <c r="AE5" s="75">
        <v>117364.53783861799</v>
      </c>
      <c r="AF5" s="75">
        <v>21367.971843662599</v>
      </c>
      <c r="AG5" s="75">
        <v>2902869.9494577302</v>
      </c>
      <c r="AH5" s="75">
        <v>200537.74981119001</v>
      </c>
      <c r="AI5" s="75">
        <v>355499.28427456599</v>
      </c>
      <c r="AJ5" s="75">
        <v>865971.49004945799</v>
      </c>
      <c r="AK5" s="75">
        <v>616902.31247801497</v>
      </c>
      <c r="AL5" s="75">
        <v>334885.11551931</v>
      </c>
      <c r="AM5" s="75">
        <v>52060.0387177585</v>
      </c>
      <c r="AN5" s="75">
        <v>116428.119236898</v>
      </c>
      <c r="AO5" s="75">
        <v>270599.57815786201</v>
      </c>
      <c r="AP5" s="75">
        <v>89986.261212676196</v>
      </c>
    </row>
    <row r="6" spans="1:42" ht="14.25">
      <c r="A6" s="4"/>
      <c r="B6" s="32" t="s">
        <v>14</v>
      </c>
      <c r="C6" s="33">
        <f t="shared" si="0"/>
        <v>756148.83087729802</v>
      </c>
      <c r="D6" s="33">
        <f t="shared" ref="D6:D17" si="2">N6+X6+AH6</f>
        <v>32588.313377013961</v>
      </c>
      <c r="E6" s="33">
        <f t="shared" ref="E6:E17" si="3">O6+Y6+AI6</f>
        <v>169699.38251649571</v>
      </c>
      <c r="F6" s="33">
        <f t="shared" ref="F6:F17" si="4">P6+Z6+AJ6</f>
        <v>135510.27722077243</v>
      </c>
      <c r="G6" s="33">
        <f t="shared" ref="G6:G17" si="5">Q6+AA6+AK6</f>
        <v>69408.587733053428</v>
      </c>
      <c r="H6" s="33">
        <f t="shared" ref="H6:H17" si="6">R6+AB6+AL6</f>
        <v>57926.78340406614</v>
      </c>
      <c r="I6" s="33">
        <f t="shared" ref="I6:I17" si="7">S6+AC6+AM6</f>
        <v>65433.801687262792</v>
      </c>
      <c r="J6" s="33">
        <f t="shared" ref="J6:J17" si="8">T6+AD6+AN6</f>
        <v>57286.931112775761</v>
      </c>
      <c r="K6" s="33">
        <f t="shared" ref="K6:K17" si="9">U6+AE6+AO6</f>
        <v>132809.5897974447</v>
      </c>
      <c r="L6" s="33">
        <f t="shared" ref="L6:L17" si="10">V6+AF6+AP6</f>
        <v>35485.164028412895</v>
      </c>
      <c r="M6" s="33">
        <v>269762.30412736197</v>
      </c>
      <c r="N6" s="33">
        <v>4390.3146656743702</v>
      </c>
      <c r="O6" s="33">
        <v>72669.226538849704</v>
      </c>
      <c r="P6" s="33">
        <v>14726.657048639699</v>
      </c>
      <c r="Q6" s="33">
        <v>4062.8786058115902</v>
      </c>
      <c r="R6" s="33">
        <v>3512.0371262419399</v>
      </c>
      <c r="S6" s="33">
        <v>42782.981124577796</v>
      </c>
      <c r="T6" s="33">
        <v>36410.062866726701</v>
      </c>
      <c r="U6" s="33">
        <v>75995.935912465793</v>
      </c>
      <c r="V6" s="33">
        <v>15212.2102383744</v>
      </c>
      <c r="W6" s="33">
        <v>134982.326691339</v>
      </c>
      <c r="X6" s="33">
        <v>2304.4438268466902</v>
      </c>
      <c r="Y6" s="33">
        <v>51739.162401702997</v>
      </c>
      <c r="Z6" s="33">
        <v>2157.19760837473</v>
      </c>
      <c r="AA6" s="33">
        <v>7080.7356760819303</v>
      </c>
      <c r="AB6" s="33">
        <v>28861.512805369301</v>
      </c>
      <c r="AC6" s="33">
        <v>14390.3665931615</v>
      </c>
      <c r="AD6" s="33">
        <v>6693.2844274652598</v>
      </c>
      <c r="AE6" s="33">
        <v>18411.9905340193</v>
      </c>
      <c r="AF6" s="33">
        <v>3343.63281831719</v>
      </c>
      <c r="AG6" s="33">
        <v>351404.20005859598</v>
      </c>
      <c r="AH6" s="33">
        <v>25893.5548844929</v>
      </c>
      <c r="AI6" s="33">
        <v>45290.993575943001</v>
      </c>
      <c r="AJ6" s="33">
        <v>118626.42256375799</v>
      </c>
      <c r="AK6" s="33">
        <v>58264.973451159902</v>
      </c>
      <c r="AL6" s="33">
        <v>25553.2334724549</v>
      </c>
      <c r="AM6" s="33">
        <v>8260.4539695234998</v>
      </c>
      <c r="AN6" s="33">
        <v>14183.5838185838</v>
      </c>
      <c r="AO6" s="33">
        <v>38401.663350959599</v>
      </c>
      <c r="AP6" s="33">
        <v>16929.320971721299</v>
      </c>
    </row>
    <row r="7" spans="1:42" ht="14.25">
      <c r="A7" s="4"/>
      <c r="B7" s="32" t="s">
        <v>15</v>
      </c>
      <c r="C7" s="33">
        <f t="shared" si="0"/>
        <v>686378.97406578972</v>
      </c>
      <c r="D7" s="33">
        <f t="shared" si="2"/>
        <v>21550.820227332129</v>
      </c>
      <c r="E7" s="33">
        <f t="shared" si="3"/>
        <v>122016.50894459669</v>
      </c>
      <c r="F7" s="33">
        <f t="shared" si="4"/>
        <v>197491.4387024648</v>
      </c>
      <c r="G7" s="33">
        <f t="shared" si="5"/>
        <v>64794.056512420168</v>
      </c>
      <c r="H7" s="33">
        <f t="shared" si="6"/>
        <v>55780.423477315591</v>
      </c>
      <c r="I7" s="33">
        <f t="shared" si="7"/>
        <v>50157.615569149973</v>
      </c>
      <c r="J7" s="33">
        <f t="shared" si="8"/>
        <v>30401.553206244862</v>
      </c>
      <c r="K7" s="33">
        <f t="shared" si="9"/>
        <v>113217.1124626212</v>
      </c>
      <c r="L7" s="33">
        <f t="shared" si="10"/>
        <v>30969.444963644382</v>
      </c>
      <c r="M7" s="33">
        <v>198385.51646845599</v>
      </c>
      <c r="N7" s="33">
        <v>2843.40323227812</v>
      </c>
      <c r="O7" s="33">
        <v>51701.8329969728</v>
      </c>
      <c r="P7" s="33">
        <v>18448.049464138501</v>
      </c>
      <c r="Q7" s="33">
        <v>3416.06261444253</v>
      </c>
      <c r="R7" s="33">
        <v>3225.9656313642899</v>
      </c>
      <c r="S7" s="33">
        <v>28007.550367574</v>
      </c>
      <c r="T7" s="33">
        <v>18546.122267196199</v>
      </c>
      <c r="U7" s="33">
        <v>58336.514263384102</v>
      </c>
      <c r="V7" s="33">
        <v>13860.0156311059</v>
      </c>
      <c r="W7" s="33">
        <v>122342.528338523</v>
      </c>
      <c r="X7" s="33">
        <v>822.77607476360799</v>
      </c>
      <c r="Y7" s="33">
        <v>38876.888904998501</v>
      </c>
      <c r="Z7" s="33">
        <v>3969.8386374633001</v>
      </c>
      <c r="AA7" s="33">
        <v>6126.8294124077402</v>
      </c>
      <c r="AB7" s="33">
        <v>28024.3446344029</v>
      </c>
      <c r="AC7" s="33">
        <v>15187.588795145501</v>
      </c>
      <c r="AD7" s="33">
        <v>3326.6476962066399</v>
      </c>
      <c r="AE7" s="33">
        <v>22466.541993688799</v>
      </c>
      <c r="AF7" s="33">
        <v>3541.07218944548</v>
      </c>
      <c r="AG7" s="33">
        <v>365650.929258811</v>
      </c>
      <c r="AH7" s="33">
        <v>17884.6409202904</v>
      </c>
      <c r="AI7" s="33">
        <v>31437.787042625401</v>
      </c>
      <c r="AJ7" s="33">
        <v>175073.550600863</v>
      </c>
      <c r="AK7" s="33">
        <v>55251.164485569898</v>
      </c>
      <c r="AL7" s="33">
        <v>24530.1132115484</v>
      </c>
      <c r="AM7" s="33">
        <v>6962.47640643048</v>
      </c>
      <c r="AN7" s="33">
        <v>8528.7832428420206</v>
      </c>
      <c r="AO7" s="33">
        <v>32414.056205548299</v>
      </c>
      <c r="AP7" s="33">
        <v>13568.357143093001</v>
      </c>
    </row>
    <row r="8" spans="1:42" ht="14.25">
      <c r="A8" s="4"/>
      <c r="B8" s="32" t="s">
        <v>16</v>
      </c>
      <c r="C8" s="33">
        <f t="shared" si="0"/>
        <v>551156.09293476492</v>
      </c>
      <c r="D8" s="33">
        <f t="shared" si="2"/>
        <v>18151.112336148071</v>
      </c>
      <c r="E8" s="33">
        <f t="shared" si="3"/>
        <v>88703.694621315808</v>
      </c>
      <c r="F8" s="33">
        <f t="shared" si="4"/>
        <v>86009.764496811244</v>
      </c>
      <c r="G8" s="33">
        <f t="shared" si="5"/>
        <v>60780.158932841761</v>
      </c>
      <c r="H8" s="33">
        <f t="shared" si="6"/>
        <v>66123.317791760433</v>
      </c>
      <c r="I8" s="33">
        <f t="shared" si="7"/>
        <v>55565.44777584455</v>
      </c>
      <c r="J8" s="33">
        <f t="shared" si="8"/>
        <v>36140.812835035904</v>
      </c>
      <c r="K8" s="33">
        <f t="shared" si="9"/>
        <v>110115.79617471748</v>
      </c>
      <c r="L8" s="33">
        <f t="shared" si="10"/>
        <v>29565.987970289669</v>
      </c>
      <c r="M8" s="33">
        <v>212206.17940418201</v>
      </c>
      <c r="N8" s="33">
        <v>2917.5715096443801</v>
      </c>
      <c r="O8" s="33">
        <v>45960.940464177598</v>
      </c>
      <c r="P8" s="33">
        <v>13794.293487221799</v>
      </c>
      <c r="Q8" s="33">
        <v>4261.7170557989302</v>
      </c>
      <c r="R8" s="33">
        <v>6210.7665707989399</v>
      </c>
      <c r="S8" s="33">
        <v>35767.5062586926</v>
      </c>
      <c r="T8" s="33">
        <v>23824.060103177599</v>
      </c>
      <c r="U8" s="33">
        <v>64465.113716295396</v>
      </c>
      <c r="V8" s="33">
        <v>15004.2102383744</v>
      </c>
      <c r="W8" s="33">
        <v>98400.655148140504</v>
      </c>
      <c r="X8" s="33">
        <v>2068.0451171187901</v>
      </c>
      <c r="Y8" s="33">
        <v>19089.308248689402</v>
      </c>
      <c r="Z8" s="33">
        <v>887.58373444704398</v>
      </c>
      <c r="AA8" s="33">
        <v>6113.1052163182303</v>
      </c>
      <c r="AB8" s="33">
        <v>33932.014737758102</v>
      </c>
      <c r="AC8" s="33">
        <v>12911.5709263271</v>
      </c>
      <c r="AD8" s="33">
        <v>4662.25815983952</v>
      </c>
      <c r="AE8" s="33">
        <v>15701.474487379201</v>
      </c>
      <c r="AF8" s="33">
        <v>3035.2945202631699</v>
      </c>
      <c r="AG8" s="33">
        <v>240549.25838244299</v>
      </c>
      <c r="AH8" s="33">
        <v>13165.495709384901</v>
      </c>
      <c r="AI8" s="33">
        <v>23653.445908448801</v>
      </c>
      <c r="AJ8" s="33">
        <v>71327.887275142406</v>
      </c>
      <c r="AK8" s="33">
        <v>50405.336660724599</v>
      </c>
      <c r="AL8" s="33">
        <v>25980.536483203399</v>
      </c>
      <c r="AM8" s="33">
        <v>6886.3705908248503</v>
      </c>
      <c r="AN8" s="33">
        <v>7654.4945720187898</v>
      </c>
      <c r="AO8" s="33">
        <v>29949.207971042899</v>
      </c>
      <c r="AP8" s="33">
        <v>11526.483211652099</v>
      </c>
    </row>
    <row r="9" spans="1:42" ht="14.25">
      <c r="A9" s="4"/>
      <c r="B9" s="32" t="s">
        <v>17</v>
      </c>
      <c r="C9" s="33">
        <f t="shared" si="0"/>
        <v>494898.54255054274</v>
      </c>
      <c r="D9" s="33">
        <f t="shared" si="2"/>
        <v>17441.192319891728</v>
      </c>
      <c r="E9" s="33">
        <f t="shared" si="3"/>
        <v>92414.993651806086</v>
      </c>
      <c r="F9" s="33">
        <f t="shared" si="4"/>
        <v>79034.051998972223</v>
      </c>
      <c r="G9" s="33">
        <f t="shared" si="5"/>
        <v>50560.475137881498</v>
      </c>
      <c r="H9" s="33">
        <f t="shared" si="6"/>
        <v>83519.496139176757</v>
      </c>
      <c r="I9" s="33">
        <f t="shared" si="7"/>
        <v>35937.101543765872</v>
      </c>
      <c r="J9" s="33">
        <f t="shared" si="8"/>
        <v>38173.785278254727</v>
      </c>
      <c r="K9" s="33">
        <f t="shared" si="9"/>
        <v>77038.437337757467</v>
      </c>
      <c r="L9" s="33">
        <f t="shared" si="10"/>
        <v>20779.009143036441</v>
      </c>
      <c r="M9" s="33">
        <v>216812.50684384699</v>
      </c>
      <c r="N9" s="33">
        <v>2797.2415617352999</v>
      </c>
      <c r="O9" s="33">
        <v>61494.8316566063</v>
      </c>
      <c r="P9" s="33">
        <v>19320.4825793032</v>
      </c>
      <c r="Q9" s="33">
        <v>4859.9472841100896</v>
      </c>
      <c r="R9" s="33">
        <v>9150.2514260640601</v>
      </c>
      <c r="S9" s="33">
        <v>28359.184291355901</v>
      </c>
      <c r="T9" s="33">
        <v>26586.814664466201</v>
      </c>
      <c r="U9" s="33">
        <v>51536.581395348803</v>
      </c>
      <c r="V9" s="33">
        <v>12707.171984856701</v>
      </c>
      <c r="W9" s="33">
        <v>75024.487263324307</v>
      </c>
      <c r="X9" s="33">
        <v>2672.0670014457301</v>
      </c>
      <c r="Y9" s="33">
        <v>7050.7266731814898</v>
      </c>
      <c r="Z9" s="33">
        <v>703.72754714132998</v>
      </c>
      <c r="AA9" s="33">
        <v>4920.1745368893098</v>
      </c>
      <c r="AB9" s="33">
        <v>44099.8291030357</v>
      </c>
      <c r="AC9" s="33">
        <v>3829.27927469099</v>
      </c>
      <c r="AD9" s="33">
        <v>3773.5593642546501</v>
      </c>
      <c r="AE9" s="33">
        <v>6802.8767913182701</v>
      </c>
      <c r="AF9" s="33">
        <v>1172.2469713668199</v>
      </c>
      <c r="AG9" s="33">
        <v>203061.54844337201</v>
      </c>
      <c r="AH9" s="33">
        <v>11971.8837567107</v>
      </c>
      <c r="AI9" s="33">
        <v>23869.4353220183</v>
      </c>
      <c r="AJ9" s="33">
        <v>59009.841872527701</v>
      </c>
      <c r="AK9" s="33">
        <v>40780.353316882101</v>
      </c>
      <c r="AL9" s="33">
        <v>30269.415610077001</v>
      </c>
      <c r="AM9" s="33">
        <v>3748.63797771898</v>
      </c>
      <c r="AN9" s="33">
        <v>7813.4112495338804</v>
      </c>
      <c r="AO9" s="33">
        <v>18698.9791510904</v>
      </c>
      <c r="AP9" s="33">
        <v>6899.5901868129204</v>
      </c>
    </row>
    <row r="10" spans="1:42" ht="14.25">
      <c r="A10" s="4"/>
      <c r="B10" s="32" t="s">
        <v>18</v>
      </c>
      <c r="C10" s="33">
        <f t="shared" si="0"/>
        <v>446210.00250929908</v>
      </c>
      <c r="D10" s="33">
        <f t="shared" si="2"/>
        <v>19288.83790255717</v>
      </c>
      <c r="E10" s="33">
        <f t="shared" si="3"/>
        <v>88734.475082084813</v>
      </c>
      <c r="F10" s="33">
        <f t="shared" si="4"/>
        <v>76389.29276678001</v>
      </c>
      <c r="G10" s="33">
        <f t="shared" si="5"/>
        <v>49817.083121405027</v>
      </c>
      <c r="H10" s="33">
        <f t="shared" si="6"/>
        <v>75752.047874789467</v>
      </c>
      <c r="I10" s="33">
        <f t="shared" si="7"/>
        <v>29419.310878992059</v>
      </c>
      <c r="J10" s="33">
        <f t="shared" si="8"/>
        <v>36365.794048787822</v>
      </c>
      <c r="K10" s="33">
        <f t="shared" si="9"/>
        <v>54452.221899583368</v>
      </c>
      <c r="L10" s="33">
        <f t="shared" si="10"/>
        <v>15990.938934319307</v>
      </c>
      <c r="M10" s="33">
        <v>201169.607486933</v>
      </c>
      <c r="N10" s="33">
        <v>3066.3475636786502</v>
      </c>
      <c r="O10" s="33">
        <v>59239.789403085197</v>
      </c>
      <c r="P10" s="33">
        <v>25898.003120124798</v>
      </c>
      <c r="Q10" s="33">
        <v>4606.5618079457199</v>
      </c>
      <c r="R10" s="33">
        <v>9600.8674857393598</v>
      </c>
      <c r="S10" s="33">
        <v>24090.5853444493</v>
      </c>
      <c r="T10" s="33">
        <v>25834.524151850899</v>
      </c>
      <c r="U10" s="33">
        <v>38192.3250405625</v>
      </c>
      <c r="V10" s="33">
        <v>10640.603569497</v>
      </c>
      <c r="W10" s="33">
        <v>63294.528927486797</v>
      </c>
      <c r="X10" s="33">
        <v>2856.4564735887202</v>
      </c>
      <c r="Y10" s="33">
        <v>5999.9278812726097</v>
      </c>
      <c r="Z10" s="33">
        <v>814.21348765250502</v>
      </c>
      <c r="AA10" s="33">
        <v>4104.7794236192103</v>
      </c>
      <c r="AB10" s="33">
        <v>37783.692786032203</v>
      </c>
      <c r="AC10" s="33">
        <v>2913.6948528451799</v>
      </c>
      <c r="AD10" s="33">
        <v>3401.0413128731702</v>
      </c>
      <c r="AE10" s="33">
        <v>4463.9873508514702</v>
      </c>
      <c r="AF10" s="33">
        <v>956.735358751798</v>
      </c>
      <c r="AG10" s="33">
        <v>181745.86609487899</v>
      </c>
      <c r="AH10" s="33">
        <v>13366.033865289801</v>
      </c>
      <c r="AI10" s="33">
        <v>23494.757797727001</v>
      </c>
      <c r="AJ10" s="33">
        <v>49677.076159002703</v>
      </c>
      <c r="AK10" s="33">
        <v>41105.741889840101</v>
      </c>
      <c r="AL10" s="33">
        <v>28367.4876030179</v>
      </c>
      <c r="AM10" s="33">
        <v>2415.0306816975799</v>
      </c>
      <c r="AN10" s="33">
        <v>7130.2285840637496</v>
      </c>
      <c r="AO10" s="33">
        <v>11795.909508169399</v>
      </c>
      <c r="AP10" s="33">
        <v>4393.6000060705101</v>
      </c>
    </row>
    <row r="11" spans="1:42" ht="14.25">
      <c r="A11" s="4"/>
      <c r="B11" s="32" t="s">
        <v>19</v>
      </c>
      <c r="C11" s="33">
        <f t="shared" si="0"/>
        <v>416470.56001898088</v>
      </c>
      <c r="D11" s="33">
        <f t="shared" si="2"/>
        <v>18906.257969935381</v>
      </c>
      <c r="E11" s="33">
        <f t="shared" si="3"/>
        <v>114527.45918259677</v>
      </c>
      <c r="F11" s="33">
        <f t="shared" si="4"/>
        <v>52757.41719900351</v>
      </c>
      <c r="G11" s="33">
        <f t="shared" si="5"/>
        <v>45141.094598199183</v>
      </c>
      <c r="H11" s="33">
        <f t="shared" si="6"/>
        <v>60651.948292543726</v>
      </c>
      <c r="I11" s="33">
        <f t="shared" si="7"/>
        <v>27346.367996349218</v>
      </c>
      <c r="J11" s="33">
        <f t="shared" si="8"/>
        <v>37624.790012980826</v>
      </c>
      <c r="K11" s="33">
        <f t="shared" si="9"/>
        <v>46633.254237115711</v>
      </c>
      <c r="L11" s="33">
        <f t="shared" si="10"/>
        <v>12881.97053025658</v>
      </c>
      <c r="M11" s="33">
        <v>208272.88566922001</v>
      </c>
      <c r="N11" s="33">
        <v>3023.93971441338</v>
      </c>
      <c r="O11" s="33">
        <v>79350.378940308496</v>
      </c>
      <c r="P11" s="33">
        <v>21806.514300571998</v>
      </c>
      <c r="Q11" s="33">
        <v>4508.7482230145997</v>
      </c>
      <c r="R11" s="33">
        <v>7810.6524791575303</v>
      </c>
      <c r="S11" s="33">
        <v>22677.592803861298</v>
      </c>
      <c r="T11" s="33">
        <v>25590.741198157801</v>
      </c>
      <c r="U11" s="33">
        <v>34434.6565711195</v>
      </c>
      <c r="V11" s="33">
        <v>9069.6614386154706</v>
      </c>
      <c r="W11" s="33">
        <v>60647.4926937212</v>
      </c>
      <c r="X11" s="33">
        <v>2733.1710574856002</v>
      </c>
      <c r="Y11" s="33">
        <v>8652.7007997021701</v>
      </c>
      <c r="Z11" s="33">
        <v>567.69019918101196</v>
      </c>
      <c r="AA11" s="33">
        <v>5284.4628052016797</v>
      </c>
      <c r="AB11" s="33">
        <v>32907.373081050297</v>
      </c>
      <c r="AC11" s="33">
        <v>2619.6377733352701</v>
      </c>
      <c r="AD11" s="33">
        <v>3333.7760543361601</v>
      </c>
      <c r="AE11" s="33">
        <v>3605.3138392631299</v>
      </c>
      <c r="AF11" s="33">
        <v>943.36708416587896</v>
      </c>
      <c r="AG11" s="33">
        <v>147550.18165603999</v>
      </c>
      <c r="AH11" s="33">
        <v>13149.1471980364</v>
      </c>
      <c r="AI11" s="33">
        <v>26524.379442586102</v>
      </c>
      <c r="AJ11" s="33">
        <v>30383.2126992505</v>
      </c>
      <c r="AK11" s="33">
        <v>35347.8835699829</v>
      </c>
      <c r="AL11" s="33">
        <v>19933.922732335901</v>
      </c>
      <c r="AM11" s="33">
        <v>2049.1374191526502</v>
      </c>
      <c r="AN11" s="33">
        <v>8700.2727604868596</v>
      </c>
      <c r="AO11" s="33">
        <v>8593.2838267330808</v>
      </c>
      <c r="AP11" s="33">
        <v>2868.9420074752302</v>
      </c>
    </row>
    <row r="12" spans="1:42" ht="14.25">
      <c r="A12" s="4"/>
      <c r="B12" s="32" t="s">
        <v>20</v>
      </c>
      <c r="C12" s="33">
        <f t="shared" si="0"/>
        <v>574310.90185626911</v>
      </c>
      <c r="D12" s="33">
        <f t="shared" si="2"/>
        <v>27099.799390915992</v>
      </c>
      <c r="E12" s="33">
        <f t="shared" si="3"/>
        <v>168732.2333259189</v>
      </c>
      <c r="F12" s="33">
        <f t="shared" si="4"/>
        <v>75396.393723548186</v>
      </c>
      <c r="G12" s="33">
        <f t="shared" si="5"/>
        <v>66384.712909582697</v>
      </c>
      <c r="H12" s="33">
        <f t="shared" si="6"/>
        <v>96943.723150251142</v>
      </c>
      <c r="I12" s="33">
        <f t="shared" si="7"/>
        <v>30682.069828525073</v>
      </c>
      <c r="J12" s="33">
        <f t="shared" si="8"/>
        <v>42271.678584532114</v>
      </c>
      <c r="K12" s="33">
        <f t="shared" si="9"/>
        <v>53137.295798160441</v>
      </c>
      <c r="L12" s="33">
        <f t="shared" si="10"/>
        <v>13662.995144834462</v>
      </c>
      <c r="M12" s="33">
        <v>263971.83928449202</v>
      </c>
      <c r="N12" s="33">
        <v>3909.0202346995802</v>
      </c>
      <c r="O12" s="33">
        <v>122434.753748296</v>
      </c>
      <c r="P12" s="33">
        <v>23925.736032995901</v>
      </c>
      <c r="Q12" s="33">
        <v>5216.7205353346699</v>
      </c>
      <c r="R12" s="33">
        <v>9524.6922302737494</v>
      </c>
      <c r="S12" s="33">
        <v>25758.327495974201</v>
      </c>
      <c r="T12" s="33">
        <v>28119.654157501998</v>
      </c>
      <c r="U12" s="33">
        <v>35328.074370006099</v>
      </c>
      <c r="V12" s="33">
        <v>9754.8604794099592</v>
      </c>
      <c r="W12" s="33">
        <v>80388.260154602394</v>
      </c>
      <c r="X12" s="33">
        <v>3658.8245297186099</v>
      </c>
      <c r="Y12" s="33">
        <v>13531.416243076699</v>
      </c>
      <c r="Z12" s="33">
        <v>1193.5495269652899</v>
      </c>
      <c r="AA12" s="33">
        <v>5930.6296251200301</v>
      </c>
      <c r="AB12" s="33">
        <v>42867.244732882398</v>
      </c>
      <c r="AC12" s="33">
        <v>2666.80722877274</v>
      </c>
      <c r="AD12" s="33">
        <v>5179.9396186046197</v>
      </c>
      <c r="AE12" s="33">
        <v>4507.9619325225403</v>
      </c>
      <c r="AF12" s="33">
        <v>851.88671693940205</v>
      </c>
      <c r="AG12" s="33">
        <v>229950.802417175</v>
      </c>
      <c r="AH12" s="33">
        <v>19531.954626497802</v>
      </c>
      <c r="AI12" s="33">
        <v>32766.063334546201</v>
      </c>
      <c r="AJ12" s="33">
        <v>50277.108163587</v>
      </c>
      <c r="AK12" s="33">
        <v>55237.362749127999</v>
      </c>
      <c r="AL12" s="33">
        <v>44551.786187095</v>
      </c>
      <c r="AM12" s="33">
        <v>2256.9351037781298</v>
      </c>
      <c r="AN12" s="33">
        <v>8972.0848084254994</v>
      </c>
      <c r="AO12" s="33">
        <v>13301.259495631801</v>
      </c>
      <c r="AP12" s="33">
        <v>3056.2479484851001</v>
      </c>
    </row>
    <row r="13" spans="1:42" ht="14.25">
      <c r="A13" s="4"/>
      <c r="B13" s="32" t="s">
        <v>21</v>
      </c>
      <c r="C13" s="33">
        <f t="shared" si="0"/>
        <v>497893.84857596597</v>
      </c>
      <c r="D13" s="33">
        <f t="shared" si="2"/>
        <v>20927.362106162902</v>
      </c>
      <c r="E13" s="33">
        <f t="shared" si="3"/>
        <v>137366.82929670639</v>
      </c>
      <c r="F13" s="33">
        <f t="shared" si="4"/>
        <v>62218.160626276716</v>
      </c>
      <c r="G13" s="33">
        <f t="shared" si="5"/>
        <v>57455.641745562425</v>
      </c>
      <c r="H13" s="33">
        <f t="shared" si="6"/>
        <v>66258.036412311121</v>
      </c>
      <c r="I13" s="33">
        <f t="shared" si="7"/>
        <v>27921.251844406841</v>
      </c>
      <c r="J13" s="33">
        <f t="shared" si="8"/>
        <v>46155.47567948066</v>
      </c>
      <c r="K13" s="33">
        <f t="shared" si="9"/>
        <v>64110.46224044163</v>
      </c>
      <c r="L13" s="33">
        <f t="shared" si="10"/>
        <v>15480.628624617273</v>
      </c>
      <c r="M13" s="33">
        <v>251042.49664771699</v>
      </c>
      <c r="N13" s="33">
        <v>3755.6886106154402</v>
      </c>
      <c r="O13" s="33">
        <v>101167.881871876</v>
      </c>
      <c r="P13" s="33">
        <v>22009.343082114701</v>
      </c>
      <c r="Q13" s="33">
        <v>4746.5442622228802</v>
      </c>
      <c r="R13" s="33">
        <v>8014.0913848631199</v>
      </c>
      <c r="S13" s="33">
        <v>23556.286433172299</v>
      </c>
      <c r="T13" s="33">
        <v>33640.479687548199</v>
      </c>
      <c r="U13" s="33">
        <v>42747.422864167202</v>
      </c>
      <c r="V13" s="33">
        <v>11404.758451137101</v>
      </c>
      <c r="W13" s="33">
        <v>63396.397895386799</v>
      </c>
      <c r="X13" s="33">
        <v>2782.2016877559599</v>
      </c>
      <c r="Y13" s="33">
        <v>8990.3143582171706</v>
      </c>
      <c r="Z13" s="33">
        <v>639.52487338172102</v>
      </c>
      <c r="AA13" s="33">
        <v>4994.5363910677497</v>
      </c>
      <c r="AB13" s="33">
        <v>33090.999582785102</v>
      </c>
      <c r="AC13" s="33">
        <v>2098.7643466113</v>
      </c>
      <c r="AD13" s="33">
        <v>4873.3106619022101</v>
      </c>
      <c r="AE13" s="33">
        <v>4999.0361599612297</v>
      </c>
      <c r="AF13" s="33">
        <v>927.70983370440297</v>
      </c>
      <c r="AG13" s="33">
        <v>183454.95403286201</v>
      </c>
      <c r="AH13" s="33">
        <v>14389.4718077915</v>
      </c>
      <c r="AI13" s="33">
        <v>27208.633066613202</v>
      </c>
      <c r="AJ13" s="33">
        <v>39569.292670780298</v>
      </c>
      <c r="AK13" s="33">
        <v>47714.561092271797</v>
      </c>
      <c r="AL13" s="33">
        <v>25152.945444662899</v>
      </c>
      <c r="AM13" s="33">
        <v>2266.2010646232402</v>
      </c>
      <c r="AN13" s="33">
        <v>7641.68533003025</v>
      </c>
      <c r="AO13" s="33">
        <v>16364.0032163132</v>
      </c>
      <c r="AP13" s="33">
        <v>3148.1603397757699</v>
      </c>
    </row>
    <row r="14" spans="1:42" ht="14.25">
      <c r="A14" s="4"/>
      <c r="B14" s="32" t="s">
        <v>22</v>
      </c>
      <c r="C14" s="33">
        <f t="shared" si="0"/>
        <v>519224.36860385706</v>
      </c>
      <c r="D14" s="33">
        <f t="shared" si="2"/>
        <v>20501.51792278494</v>
      </c>
      <c r="E14" s="33">
        <f t="shared" si="3"/>
        <v>133285.42061358679</v>
      </c>
      <c r="F14" s="33">
        <f t="shared" si="4"/>
        <v>92771.322754320136</v>
      </c>
      <c r="G14" s="33">
        <f t="shared" si="5"/>
        <v>54074.758177875483</v>
      </c>
      <c r="H14" s="33">
        <f t="shared" si="6"/>
        <v>74205.542064533554</v>
      </c>
      <c r="I14" s="33">
        <f t="shared" si="7"/>
        <v>22658.689426122288</v>
      </c>
      <c r="J14" s="33">
        <f t="shared" si="8"/>
        <v>46646.064213330159</v>
      </c>
      <c r="K14" s="33">
        <f t="shared" si="9"/>
        <v>57946.033304372315</v>
      </c>
      <c r="L14" s="33">
        <f t="shared" si="10"/>
        <v>17135.020126931387</v>
      </c>
      <c r="M14" s="33">
        <v>236396.66406779</v>
      </c>
      <c r="N14" s="33">
        <v>3764.0456406686399</v>
      </c>
      <c r="O14" s="33">
        <v>92400.364379827399</v>
      </c>
      <c r="P14" s="33">
        <v>25417.920884889401</v>
      </c>
      <c r="Q14" s="33">
        <v>4274.4961062594502</v>
      </c>
      <c r="R14" s="33">
        <v>7707.6382850241498</v>
      </c>
      <c r="S14" s="33">
        <v>18620.662842189999</v>
      </c>
      <c r="T14" s="33">
        <v>32436.652093651599</v>
      </c>
      <c r="U14" s="33">
        <v>40268.928088506502</v>
      </c>
      <c r="V14" s="33">
        <v>11505.955746773199</v>
      </c>
      <c r="W14" s="33">
        <v>64584.437616941403</v>
      </c>
      <c r="X14" s="33">
        <v>2719.4895925692999</v>
      </c>
      <c r="Y14" s="33">
        <v>7538.2118226153998</v>
      </c>
      <c r="Z14" s="33">
        <v>983.11896592553603</v>
      </c>
      <c r="AA14" s="33">
        <v>4914.8378252703396</v>
      </c>
      <c r="AB14" s="33">
        <v>35988.588810021203</v>
      </c>
      <c r="AC14" s="33">
        <v>1874.2869272718499</v>
      </c>
      <c r="AD14" s="33">
        <v>5187.5442488017798</v>
      </c>
      <c r="AE14" s="33">
        <v>4222.1408198378103</v>
      </c>
      <c r="AF14" s="33">
        <v>1156.2186046281499</v>
      </c>
      <c r="AG14" s="33">
        <v>218243.26691912499</v>
      </c>
      <c r="AH14" s="33">
        <v>14017.982689547</v>
      </c>
      <c r="AI14" s="33">
        <v>33346.844411143997</v>
      </c>
      <c r="AJ14" s="33">
        <v>66370.282903505198</v>
      </c>
      <c r="AK14" s="33">
        <v>44885.424246345698</v>
      </c>
      <c r="AL14" s="33">
        <v>30509.314969488201</v>
      </c>
      <c r="AM14" s="33">
        <v>2163.7396566604398</v>
      </c>
      <c r="AN14" s="33">
        <v>9021.8678708767802</v>
      </c>
      <c r="AO14" s="33">
        <v>13454.964396027999</v>
      </c>
      <c r="AP14" s="33">
        <v>4472.8457755300396</v>
      </c>
    </row>
    <row r="15" spans="1:42" ht="14.25">
      <c r="A15" s="4"/>
      <c r="B15" s="32" t="s">
        <v>23</v>
      </c>
      <c r="C15" s="33">
        <f t="shared" si="0"/>
        <v>542671.53894530388</v>
      </c>
      <c r="D15" s="33">
        <f t="shared" si="2"/>
        <v>24989.345506897709</v>
      </c>
      <c r="E15" s="33">
        <f t="shared" si="3"/>
        <v>124511.99109899258</v>
      </c>
      <c r="F15" s="33">
        <f t="shared" si="4"/>
        <v>93259.743049198674</v>
      </c>
      <c r="G15" s="33">
        <f t="shared" si="5"/>
        <v>58003.358481826261</v>
      </c>
      <c r="H15" s="33">
        <f t="shared" si="6"/>
        <v>73052.394185595243</v>
      </c>
      <c r="I15" s="33">
        <f t="shared" si="7"/>
        <v>29292.910226724613</v>
      </c>
      <c r="J15" s="33">
        <f t="shared" si="8"/>
        <v>51075.888371909154</v>
      </c>
      <c r="K15" s="33">
        <f t="shared" si="9"/>
        <v>69215.415957141493</v>
      </c>
      <c r="L15" s="33">
        <f t="shared" si="10"/>
        <v>19270.492067018131</v>
      </c>
      <c r="M15" s="33">
        <v>238178.29441826601</v>
      </c>
      <c r="N15" s="33">
        <v>4178.2679609065499</v>
      </c>
      <c r="O15" s="33">
        <v>83289.145576707699</v>
      </c>
      <c r="P15" s="33">
        <v>25972.030183356801</v>
      </c>
      <c r="Q15" s="33">
        <v>4900.96585431728</v>
      </c>
      <c r="R15" s="33">
        <v>8023.8550209880495</v>
      </c>
      <c r="S15" s="33">
        <v>22580.349693251501</v>
      </c>
      <c r="T15" s="33">
        <v>35220.755529303096</v>
      </c>
      <c r="U15" s="33">
        <v>41016.594721960399</v>
      </c>
      <c r="V15" s="33">
        <v>12996.3298774741</v>
      </c>
      <c r="W15" s="33">
        <v>74112.384512591205</v>
      </c>
      <c r="X15" s="33">
        <v>3317.4819794781602</v>
      </c>
      <c r="Y15" s="33">
        <v>8343.7185660049909</v>
      </c>
      <c r="Z15" s="33">
        <v>1243.02978782676</v>
      </c>
      <c r="AA15" s="33">
        <v>5611.7867978570803</v>
      </c>
      <c r="AB15" s="33">
        <v>37467.786351264498</v>
      </c>
      <c r="AC15" s="33">
        <v>3057.8846466989698</v>
      </c>
      <c r="AD15" s="33">
        <v>6729.00197436081</v>
      </c>
      <c r="AE15" s="33">
        <v>6984.8902596907901</v>
      </c>
      <c r="AF15" s="33">
        <v>1356.8041494091799</v>
      </c>
      <c r="AG15" s="33">
        <v>230380.86001444701</v>
      </c>
      <c r="AH15" s="33">
        <v>17493.595566512999</v>
      </c>
      <c r="AI15" s="33">
        <v>32879.126956279899</v>
      </c>
      <c r="AJ15" s="33">
        <v>66044.683078015107</v>
      </c>
      <c r="AK15" s="33">
        <v>47490.605829651897</v>
      </c>
      <c r="AL15" s="33">
        <v>27560.7528133427</v>
      </c>
      <c r="AM15" s="33">
        <v>3654.6758867741401</v>
      </c>
      <c r="AN15" s="33">
        <v>9126.1308682452509</v>
      </c>
      <c r="AO15" s="33">
        <v>21213.930975490301</v>
      </c>
      <c r="AP15" s="33">
        <v>4917.3580401348499</v>
      </c>
    </row>
    <row r="16" spans="1:42" ht="14.25">
      <c r="A16" s="4"/>
      <c r="B16" s="32" t="s">
        <v>24</v>
      </c>
      <c r="C16" s="33">
        <f t="shared" si="0"/>
        <v>580839.74725147116</v>
      </c>
      <c r="D16" s="33">
        <f t="shared" si="2"/>
        <v>23455.73763978299</v>
      </c>
      <c r="E16" s="33">
        <f t="shared" si="3"/>
        <v>115314.2737314511</v>
      </c>
      <c r="F16" s="33">
        <f t="shared" si="4"/>
        <v>92167.047501425317</v>
      </c>
      <c r="G16" s="33">
        <f t="shared" si="5"/>
        <v>58611.987763644232</v>
      </c>
      <c r="H16" s="33">
        <f t="shared" si="6"/>
        <v>71520.611644272329</v>
      </c>
      <c r="I16" s="33">
        <f t="shared" si="7"/>
        <v>39695.923679832027</v>
      </c>
      <c r="J16" s="33">
        <f t="shared" si="8"/>
        <v>52368.822324165434</v>
      </c>
      <c r="K16" s="33">
        <f t="shared" si="9"/>
        <v>104786.19325491271</v>
      </c>
      <c r="L16" s="33">
        <f t="shared" si="10"/>
        <v>22919.149711985032</v>
      </c>
      <c r="M16" s="33">
        <v>252025.63288603301</v>
      </c>
      <c r="N16" s="33">
        <v>4021.3750486992599</v>
      </c>
      <c r="O16" s="33">
        <v>77830.8454647256</v>
      </c>
      <c r="P16" s="33">
        <v>25133.234696756001</v>
      </c>
      <c r="Q16" s="33">
        <v>4983.46889083939</v>
      </c>
      <c r="R16" s="33">
        <v>5809.0119470455302</v>
      </c>
      <c r="S16" s="33">
        <v>28890.1759767517</v>
      </c>
      <c r="T16" s="33">
        <v>34333.367232563403</v>
      </c>
      <c r="U16" s="33">
        <v>57235.767200754002</v>
      </c>
      <c r="V16" s="33">
        <v>13788.3864278982</v>
      </c>
      <c r="W16" s="33">
        <v>84320.4979984448</v>
      </c>
      <c r="X16" s="33">
        <v>3374.9962617931301</v>
      </c>
      <c r="Y16" s="33">
        <v>8808.7557264748993</v>
      </c>
      <c r="Z16" s="33">
        <v>1056.8361267376099</v>
      </c>
      <c r="AA16" s="33">
        <v>6239.0326511982403</v>
      </c>
      <c r="AB16" s="33">
        <v>40252.873443579098</v>
      </c>
      <c r="AC16" s="33">
        <v>5632.1109122576099</v>
      </c>
      <c r="AD16" s="33">
        <v>6368.9207567560297</v>
      </c>
      <c r="AE16" s="33">
        <v>10744.0902533096</v>
      </c>
      <c r="AF16" s="33">
        <v>1842.88186633856</v>
      </c>
      <c r="AG16" s="33">
        <v>244493.616366993</v>
      </c>
      <c r="AH16" s="33">
        <v>16059.3663292906</v>
      </c>
      <c r="AI16" s="33">
        <v>28674.672540250602</v>
      </c>
      <c r="AJ16" s="33">
        <v>65976.9766779317</v>
      </c>
      <c r="AK16" s="33">
        <v>47389.486221606603</v>
      </c>
      <c r="AL16" s="33">
        <v>25458.726253647699</v>
      </c>
      <c r="AM16" s="33">
        <v>5173.6367908227203</v>
      </c>
      <c r="AN16" s="33">
        <v>11666.534334845999</v>
      </c>
      <c r="AO16" s="33">
        <v>36806.335800849098</v>
      </c>
      <c r="AP16" s="33">
        <v>7287.88141774827</v>
      </c>
    </row>
    <row r="17" spans="1:42" ht="14.25">
      <c r="A17" s="4"/>
      <c r="B17" s="35" t="s">
        <v>25</v>
      </c>
      <c r="C17" s="36">
        <f t="shared" si="0"/>
        <v>672538.26793420385</v>
      </c>
      <c r="D17" s="36">
        <f t="shared" si="2"/>
        <v>32735.240666546302</v>
      </c>
      <c r="E17" s="36">
        <f t="shared" si="3"/>
        <v>117571.54666303621</v>
      </c>
      <c r="F17" s="36">
        <f t="shared" si="4"/>
        <v>96377.779398785351</v>
      </c>
      <c r="G17" s="36">
        <f t="shared" si="5"/>
        <v>108850.02664403414</v>
      </c>
      <c r="H17" s="36">
        <f t="shared" si="6"/>
        <v>66820.068708883802</v>
      </c>
      <c r="I17" s="36">
        <f t="shared" si="7"/>
        <v>43766.33456024513</v>
      </c>
      <c r="J17" s="36">
        <f t="shared" si="8"/>
        <v>71412.535949468423</v>
      </c>
      <c r="K17" s="36">
        <f t="shared" si="9"/>
        <v>107453.82370882679</v>
      </c>
      <c r="L17" s="36">
        <f t="shared" si="10"/>
        <v>27550.911634377619</v>
      </c>
      <c r="M17" s="36">
        <v>256231.072695701</v>
      </c>
      <c r="N17" s="36">
        <v>5798.1758616734196</v>
      </c>
      <c r="O17" s="36">
        <v>61458.008958566599</v>
      </c>
      <c r="P17" s="36">
        <v>21280.735119887198</v>
      </c>
      <c r="Q17" s="36">
        <v>6854.2050564104402</v>
      </c>
      <c r="R17" s="36">
        <v>6401.3073942524998</v>
      </c>
      <c r="S17" s="36">
        <v>29988.7636422344</v>
      </c>
      <c r="T17" s="36">
        <v>46662.954890763402</v>
      </c>
      <c r="U17" s="36">
        <v>63393.606032045202</v>
      </c>
      <c r="V17" s="36">
        <v>14393.315739868</v>
      </c>
      <c r="W17" s="36">
        <v>109922.72942551201</v>
      </c>
      <c r="X17" s="36">
        <v>3322.4423475280801</v>
      </c>
      <c r="Y17" s="36">
        <v>29760.3928280857</v>
      </c>
      <c r="Z17" s="36">
        <v>1461.88889380346</v>
      </c>
      <c r="AA17" s="36">
        <v>8966.4026227721006</v>
      </c>
      <c r="AB17" s="36">
        <v>33401.880576195603</v>
      </c>
      <c r="AC17" s="36">
        <v>7554.8277482588801</v>
      </c>
      <c r="AD17" s="36">
        <v>8760.5392617599191</v>
      </c>
      <c r="AE17" s="36">
        <v>14454.2334167761</v>
      </c>
      <c r="AF17" s="36">
        <v>2240.1217303325202</v>
      </c>
      <c r="AG17" s="36">
        <v>306384.46581298998</v>
      </c>
      <c r="AH17" s="36">
        <v>23614.622457344802</v>
      </c>
      <c r="AI17" s="36">
        <v>26353.1448763839</v>
      </c>
      <c r="AJ17" s="36">
        <v>73635.155385094695</v>
      </c>
      <c r="AK17" s="36">
        <v>93029.418964851604</v>
      </c>
      <c r="AL17" s="36">
        <v>27016.880738435699</v>
      </c>
      <c r="AM17" s="36">
        <v>6222.7431697518496</v>
      </c>
      <c r="AN17" s="36">
        <v>15989.041796945099</v>
      </c>
      <c r="AO17" s="36">
        <v>29605.984260005502</v>
      </c>
      <c r="AP17" s="36">
        <v>10917.4741641771</v>
      </c>
    </row>
    <row r="18" spans="1:42" ht="14.25">
      <c r="A18" s="4">
        <v>2011</v>
      </c>
      <c r="B18" s="76" t="s">
        <v>12</v>
      </c>
      <c r="C18" s="77">
        <f t="shared" si="0"/>
        <v>6674174.6185890548</v>
      </c>
      <c r="D18" s="77">
        <f t="shared" ref="D18:L18" si="11">SUM(D19:D30)</f>
        <v>292083.9005861092</v>
      </c>
      <c r="E18" s="77">
        <f t="shared" si="11"/>
        <v>1435001.1001066854</v>
      </c>
      <c r="F18" s="77">
        <f t="shared" si="11"/>
        <v>1136460.782265801</v>
      </c>
      <c r="G18" s="77">
        <f t="shared" si="11"/>
        <v>760431.73494745942</v>
      </c>
      <c r="H18" s="77">
        <f t="shared" si="11"/>
        <v>772163.79987107008</v>
      </c>
      <c r="I18" s="77">
        <f t="shared" si="11"/>
        <v>426509.05386958114</v>
      </c>
      <c r="J18" s="77">
        <f t="shared" si="11"/>
        <v>615482.34956479317</v>
      </c>
      <c r="K18" s="77">
        <f t="shared" si="11"/>
        <v>964202.48547930794</v>
      </c>
      <c r="L18" s="77">
        <f t="shared" si="11"/>
        <v>271839.41189824737</v>
      </c>
      <c r="M18" s="77">
        <v>2856045</v>
      </c>
      <c r="N18" s="77">
        <v>59097.685532727999</v>
      </c>
      <c r="O18" s="77">
        <v>912885</v>
      </c>
      <c r="P18" s="77">
        <v>278580</v>
      </c>
      <c r="Q18" s="77">
        <v>74628.7854173589</v>
      </c>
      <c r="R18" s="77">
        <v>68164.688656734696</v>
      </c>
      <c r="S18" s="77">
        <v>311680.28169856098</v>
      </c>
      <c r="T18" s="77">
        <v>409989.55869461701</v>
      </c>
      <c r="U18" s="77">
        <v>586739.60202154296</v>
      </c>
      <c r="V18" s="77">
        <v>154279.39797845701</v>
      </c>
      <c r="W18" s="77">
        <v>1012160.80018597</v>
      </c>
      <c r="X18" s="77">
        <v>35718.7174564093</v>
      </c>
      <c r="Y18" s="77">
        <v>200376.801505941</v>
      </c>
      <c r="Z18" s="77">
        <v>16112.906619227</v>
      </c>
      <c r="AA18" s="77">
        <v>73477.346084356803</v>
      </c>
      <c r="AB18" s="77">
        <v>409365.27801775403</v>
      </c>
      <c r="AC18" s="77">
        <v>63979.473209853997</v>
      </c>
      <c r="AD18" s="77">
        <v>72119.919550481296</v>
      </c>
      <c r="AE18" s="77">
        <v>117983.855503934</v>
      </c>
      <c r="AF18" s="77">
        <v>23026.502238009401</v>
      </c>
      <c r="AG18" s="77">
        <v>2805968.8184030899</v>
      </c>
      <c r="AH18" s="77">
        <v>197267.49759697201</v>
      </c>
      <c r="AI18" s="77">
        <v>321739.29860074498</v>
      </c>
      <c r="AJ18" s="77">
        <v>841767.87564657396</v>
      </c>
      <c r="AK18" s="77">
        <v>612325.60344574298</v>
      </c>
      <c r="AL18" s="77">
        <v>294633.83319658099</v>
      </c>
      <c r="AM18" s="77">
        <v>50849.298961166103</v>
      </c>
      <c r="AN18" s="77">
        <v>133372.87131969401</v>
      </c>
      <c r="AO18" s="77">
        <v>259479.027953832</v>
      </c>
      <c r="AP18" s="77">
        <v>94533.511681780699</v>
      </c>
    </row>
    <row r="19" spans="1:42" ht="14.25">
      <c r="A19" s="4"/>
      <c r="B19" s="32" t="s">
        <v>14</v>
      </c>
      <c r="C19" s="33">
        <f t="shared" si="0"/>
        <v>758661.86719374137</v>
      </c>
      <c r="D19" s="33">
        <f t="shared" ref="D19:D30" si="12">N19+X19+AH19</f>
        <v>25008.624545261773</v>
      </c>
      <c r="E19" s="33">
        <f t="shared" ref="E19:E30" si="13">O19+Y19+AI19</f>
        <v>183904.50871426178</v>
      </c>
      <c r="F19" s="33">
        <f t="shared" ref="F19:F30" si="14">P19+Z19+AJ19</f>
        <v>136032.83046962623</v>
      </c>
      <c r="G19" s="33">
        <f t="shared" ref="G19:G30" si="15">Q19+AA19+AK19</f>
        <v>71738.702455612278</v>
      </c>
      <c r="H19" s="33">
        <f t="shared" ref="H19:H30" si="16">R19+AB19+AL19</f>
        <v>54426.535112512269</v>
      </c>
      <c r="I19" s="33">
        <f t="shared" ref="I19:I30" si="17">S19+AC19+AM19</f>
        <v>59844.209959433305</v>
      </c>
      <c r="J19" s="33">
        <f t="shared" ref="J19:J30" si="18">T19+AD19+AN19</f>
        <v>60279.268573556205</v>
      </c>
      <c r="K19" s="33">
        <f t="shared" ref="K19:K30" si="19">U19+AE19+AO19</f>
        <v>130742.0277220149</v>
      </c>
      <c r="L19" s="33">
        <f t="shared" ref="L19:L30" si="20">V19+AF19+AP19</f>
        <v>36685.159641462626</v>
      </c>
      <c r="M19" s="33">
        <v>303476.47366943199</v>
      </c>
      <c r="N19" s="33">
        <v>6576.5521826863496</v>
      </c>
      <c r="O19" s="33">
        <v>97209.734476640995</v>
      </c>
      <c r="P19" s="33">
        <v>18854.7247437775</v>
      </c>
      <c r="Q19" s="33">
        <v>5823.2285838928901</v>
      </c>
      <c r="R19" s="33">
        <v>3949.6477187733699</v>
      </c>
      <c r="S19" s="33">
        <v>39975.433059087503</v>
      </c>
      <c r="T19" s="33">
        <v>37294.211006046004</v>
      </c>
      <c r="U19" s="33">
        <v>77477.061374795405</v>
      </c>
      <c r="V19" s="33">
        <v>16315.880523731599</v>
      </c>
      <c r="W19" s="33">
        <v>128394.464335301</v>
      </c>
      <c r="X19" s="33">
        <v>2608.5559354602201</v>
      </c>
      <c r="Y19" s="33">
        <v>47006.372477163401</v>
      </c>
      <c r="Z19" s="33">
        <v>2423.8790124547299</v>
      </c>
      <c r="AA19" s="33">
        <v>6730.76202119338</v>
      </c>
      <c r="AB19" s="33">
        <v>25498.437958741601</v>
      </c>
      <c r="AC19" s="33">
        <v>12519.1897114112</v>
      </c>
      <c r="AD19" s="33">
        <v>7711.2730292891001</v>
      </c>
      <c r="AE19" s="33">
        <v>20626.820829089698</v>
      </c>
      <c r="AF19" s="33">
        <v>3269.1733604978299</v>
      </c>
      <c r="AG19" s="33">
        <v>326790.92918900901</v>
      </c>
      <c r="AH19" s="33">
        <v>15823.516427115201</v>
      </c>
      <c r="AI19" s="33">
        <v>39688.401760457396</v>
      </c>
      <c r="AJ19" s="33">
        <v>114754.226713394</v>
      </c>
      <c r="AK19" s="33">
        <v>59184.711850526</v>
      </c>
      <c r="AL19" s="33">
        <v>24978.449434997299</v>
      </c>
      <c r="AM19" s="33">
        <v>7349.5871889345999</v>
      </c>
      <c r="AN19" s="33">
        <v>15273.7845382211</v>
      </c>
      <c r="AO19" s="33">
        <v>32638.145518129801</v>
      </c>
      <c r="AP19" s="33">
        <v>17100.105757233199</v>
      </c>
    </row>
    <row r="20" spans="1:42" ht="14.25">
      <c r="A20" s="4"/>
      <c r="B20" s="32" t="s">
        <v>15</v>
      </c>
      <c r="C20" s="33">
        <f t="shared" si="0"/>
        <v>672970.77560266654</v>
      </c>
      <c r="D20" s="33">
        <f t="shared" si="12"/>
        <v>23756.141802292259</v>
      </c>
      <c r="E20" s="33">
        <f t="shared" si="13"/>
        <v>97654.28558403319</v>
      </c>
      <c r="F20" s="33">
        <f t="shared" si="14"/>
        <v>198143.19818431151</v>
      </c>
      <c r="G20" s="33">
        <f t="shared" si="15"/>
        <v>66224.933272306735</v>
      </c>
      <c r="H20" s="33">
        <f t="shared" si="16"/>
        <v>55763.460892268922</v>
      </c>
      <c r="I20" s="33">
        <f t="shared" si="17"/>
        <v>50756.359399148118</v>
      </c>
      <c r="J20" s="33">
        <f t="shared" si="18"/>
        <v>37276.968693872819</v>
      </c>
      <c r="K20" s="33">
        <f t="shared" si="19"/>
        <v>108735.0322228791</v>
      </c>
      <c r="L20" s="33">
        <f t="shared" si="20"/>
        <v>34660.395551553971</v>
      </c>
      <c r="M20" s="33">
        <v>215702.99059238</v>
      </c>
      <c r="N20" s="33">
        <v>5279.4285311712001</v>
      </c>
      <c r="O20" s="33">
        <v>48061.266706091097</v>
      </c>
      <c r="P20" s="33">
        <v>26260.823328452901</v>
      </c>
      <c r="Q20" s="33">
        <v>5585.5857314884797</v>
      </c>
      <c r="R20" s="33">
        <v>4754.9603590127199</v>
      </c>
      <c r="S20" s="33">
        <v>29779.698578907999</v>
      </c>
      <c r="T20" s="33">
        <v>23627.122610937899</v>
      </c>
      <c r="U20" s="33">
        <v>56799.949263502502</v>
      </c>
      <c r="V20" s="33">
        <v>15554.1554828151</v>
      </c>
      <c r="W20" s="33">
        <v>111352.314632818</v>
      </c>
      <c r="X20" s="33">
        <v>883.37730156805799</v>
      </c>
      <c r="Y20" s="33">
        <v>30519.977934867198</v>
      </c>
      <c r="Z20" s="33">
        <v>4326.00948605961</v>
      </c>
      <c r="AA20" s="33">
        <v>6648.9336797613596</v>
      </c>
      <c r="AB20" s="33">
        <v>27084.388778628199</v>
      </c>
      <c r="AC20" s="33">
        <v>13765.0849350398</v>
      </c>
      <c r="AD20" s="33">
        <v>3673.29998345783</v>
      </c>
      <c r="AE20" s="33">
        <v>20058.598947100101</v>
      </c>
      <c r="AF20" s="33">
        <v>4392.6435863362703</v>
      </c>
      <c r="AG20" s="33">
        <v>345915.47037746798</v>
      </c>
      <c r="AH20" s="33">
        <v>17593.335969553002</v>
      </c>
      <c r="AI20" s="33">
        <v>19073.040943074899</v>
      </c>
      <c r="AJ20" s="33">
        <v>167556.36536979899</v>
      </c>
      <c r="AK20" s="33">
        <v>53990.413861056899</v>
      </c>
      <c r="AL20" s="33">
        <v>23924.111754628</v>
      </c>
      <c r="AM20" s="33">
        <v>7211.57588520032</v>
      </c>
      <c r="AN20" s="33">
        <v>9976.5460994770892</v>
      </c>
      <c r="AO20" s="33">
        <v>31876.484012276502</v>
      </c>
      <c r="AP20" s="33">
        <v>14713.5964824026</v>
      </c>
    </row>
    <row r="21" spans="1:42" ht="15.75" customHeight="1">
      <c r="A21" s="4"/>
      <c r="B21" s="32" t="s">
        <v>16</v>
      </c>
      <c r="C21" s="33">
        <f t="shared" si="0"/>
        <v>579603.1681469644</v>
      </c>
      <c r="D21" s="33">
        <f t="shared" si="12"/>
        <v>20623.872417621311</v>
      </c>
      <c r="E21" s="33">
        <f t="shared" si="13"/>
        <v>120753.50357230711</v>
      </c>
      <c r="F21" s="33">
        <f t="shared" si="14"/>
        <v>94783.445052481693</v>
      </c>
      <c r="G21" s="33">
        <f t="shared" si="15"/>
        <v>53790.879481189135</v>
      </c>
      <c r="H21" s="33">
        <f t="shared" si="16"/>
        <v>60365.794362071654</v>
      </c>
      <c r="I21" s="33">
        <f t="shared" si="17"/>
        <v>49340.108107672379</v>
      </c>
      <c r="J21" s="33">
        <f t="shared" si="18"/>
        <v>40923.324158738687</v>
      </c>
      <c r="K21" s="33">
        <f t="shared" si="19"/>
        <v>106411.94292959869</v>
      </c>
      <c r="L21" s="33">
        <f t="shared" si="20"/>
        <v>32610.29806528374</v>
      </c>
      <c r="M21" s="33">
        <v>250417.53573818901</v>
      </c>
      <c r="N21" s="33">
        <v>4249.8744362703101</v>
      </c>
      <c r="O21" s="33">
        <v>72773.9988172679</v>
      </c>
      <c r="P21" s="33">
        <v>21282.451927769602</v>
      </c>
      <c r="Q21" s="33">
        <v>4723.7170348672598</v>
      </c>
      <c r="R21" s="33">
        <v>6457.4614809274499</v>
      </c>
      <c r="S21" s="33">
        <v>33097.035901271498</v>
      </c>
      <c r="T21" s="33">
        <v>27437.042784658999</v>
      </c>
      <c r="U21" s="33">
        <v>63836.859247135799</v>
      </c>
      <c r="V21" s="33">
        <v>16559.094108019599</v>
      </c>
      <c r="W21" s="33">
        <v>89009.014811642701</v>
      </c>
      <c r="X21" s="33">
        <v>2318.3593320237001</v>
      </c>
      <c r="Y21" s="33">
        <v>20177.9702972747</v>
      </c>
      <c r="Z21" s="33">
        <v>1285.0695438083901</v>
      </c>
      <c r="AA21" s="33">
        <v>4558.6382142324701</v>
      </c>
      <c r="AB21" s="33">
        <v>31221.834977720599</v>
      </c>
      <c r="AC21" s="33">
        <v>8945.0276945028709</v>
      </c>
      <c r="AD21" s="33">
        <v>4570.6300175775696</v>
      </c>
      <c r="AE21" s="33">
        <v>13719.423490040201</v>
      </c>
      <c r="AF21" s="33">
        <v>2212.0612444621402</v>
      </c>
      <c r="AG21" s="33">
        <v>240176.61759713301</v>
      </c>
      <c r="AH21" s="33">
        <v>14055.6386493273</v>
      </c>
      <c r="AI21" s="33">
        <v>27801.534457764501</v>
      </c>
      <c r="AJ21" s="33">
        <v>72215.923580903705</v>
      </c>
      <c r="AK21" s="33">
        <v>44508.524232089403</v>
      </c>
      <c r="AL21" s="33">
        <v>22686.497903423598</v>
      </c>
      <c r="AM21" s="33">
        <v>7298.0445118980097</v>
      </c>
      <c r="AN21" s="33">
        <v>8915.6513565021196</v>
      </c>
      <c r="AO21" s="33">
        <v>28855.6601924227</v>
      </c>
      <c r="AP21" s="33">
        <v>13839.142712802</v>
      </c>
    </row>
    <row r="22" spans="1:42" ht="15.75" customHeight="1">
      <c r="A22" s="4"/>
      <c r="B22" s="32" t="s">
        <v>17</v>
      </c>
      <c r="C22" s="33">
        <f t="shared" si="0"/>
        <v>560545.63516906078</v>
      </c>
      <c r="D22" s="33">
        <f t="shared" si="12"/>
        <v>19999.794256268418</v>
      </c>
      <c r="E22" s="33">
        <f t="shared" si="13"/>
        <v>124196.00234094591</v>
      </c>
      <c r="F22" s="33">
        <f t="shared" si="14"/>
        <v>84067.414992092541</v>
      </c>
      <c r="G22" s="33">
        <f t="shared" si="15"/>
        <v>59160.483296730381</v>
      </c>
      <c r="H22" s="33">
        <f t="shared" si="16"/>
        <v>83900.488676093664</v>
      </c>
      <c r="I22" s="33">
        <f t="shared" si="17"/>
        <v>34634.275401856539</v>
      </c>
      <c r="J22" s="33">
        <f t="shared" si="18"/>
        <v>52194.580419665617</v>
      </c>
      <c r="K22" s="33">
        <f t="shared" si="19"/>
        <v>79417.624334217049</v>
      </c>
      <c r="L22" s="33">
        <f t="shared" si="20"/>
        <v>22974.97145119065</v>
      </c>
      <c r="M22" s="33">
        <v>245579.139540759</v>
      </c>
      <c r="N22" s="33">
        <v>4497.7209634661403</v>
      </c>
      <c r="O22" s="33">
        <v>76963.912337662303</v>
      </c>
      <c r="P22" s="33">
        <v>21415.155693261</v>
      </c>
      <c r="Q22" s="33">
        <v>7226.94314070788</v>
      </c>
      <c r="R22" s="33">
        <v>7828.7854545454602</v>
      </c>
      <c r="S22" s="33">
        <v>27343.639090909099</v>
      </c>
      <c r="T22" s="33">
        <v>35027.007714007799</v>
      </c>
      <c r="U22" s="33">
        <v>51252.800438596503</v>
      </c>
      <c r="V22" s="33">
        <v>14023.1747076023</v>
      </c>
      <c r="W22" s="33">
        <v>81459.853526052597</v>
      </c>
      <c r="X22" s="33">
        <v>2979.2425808827802</v>
      </c>
      <c r="Y22" s="33">
        <v>10429.8055354636</v>
      </c>
      <c r="Z22" s="33">
        <v>834.48969532334399</v>
      </c>
      <c r="AA22" s="33">
        <v>4500.2404660298998</v>
      </c>
      <c r="AB22" s="33">
        <v>44144.390758344001</v>
      </c>
      <c r="AC22" s="33">
        <v>3228.5178778761301</v>
      </c>
      <c r="AD22" s="33">
        <v>6751.5592129405204</v>
      </c>
      <c r="AE22" s="33">
        <v>7234.7421413352504</v>
      </c>
      <c r="AF22" s="33">
        <v>1356.86525785718</v>
      </c>
      <c r="AG22" s="33">
        <v>233506.64210225001</v>
      </c>
      <c r="AH22" s="33">
        <v>12522.8307119195</v>
      </c>
      <c r="AI22" s="33">
        <v>36802.284467819998</v>
      </c>
      <c r="AJ22" s="33">
        <v>61817.769603508197</v>
      </c>
      <c r="AK22" s="33">
        <v>47433.2996899926</v>
      </c>
      <c r="AL22" s="33">
        <v>31927.312463204202</v>
      </c>
      <c r="AM22" s="33">
        <v>4062.1184330713099</v>
      </c>
      <c r="AN22" s="33">
        <v>10416.0134927173</v>
      </c>
      <c r="AO22" s="33">
        <v>20930.0817542853</v>
      </c>
      <c r="AP22" s="33">
        <v>7594.9314857311701</v>
      </c>
    </row>
    <row r="23" spans="1:42" ht="15.75" customHeight="1">
      <c r="A23" s="4"/>
      <c r="B23" s="32" t="s">
        <v>18</v>
      </c>
      <c r="C23" s="33">
        <f t="shared" si="0"/>
        <v>454127.9055417428</v>
      </c>
      <c r="D23" s="33">
        <f t="shared" si="12"/>
        <v>20862.249832503559</v>
      </c>
      <c r="E23" s="33">
        <f t="shared" si="13"/>
        <v>108976.551338046</v>
      </c>
      <c r="F23" s="33">
        <f t="shared" si="14"/>
        <v>70118.428592860786</v>
      </c>
      <c r="G23" s="33">
        <f t="shared" si="15"/>
        <v>51628.772036912036</v>
      </c>
      <c r="H23" s="33">
        <f t="shared" si="16"/>
        <v>57491.314254534795</v>
      </c>
      <c r="I23" s="33">
        <f t="shared" si="17"/>
        <v>27380.049077032174</v>
      </c>
      <c r="J23" s="33">
        <f t="shared" si="18"/>
        <v>42283.706279759943</v>
      </c>
      <c r="K23" s="33">
        <f t="shared" si="19"/>
        <v>59013.095914675367</v>
      </c>
      <c r="L23" s="33">
        <f t="shared" si="20"/>
        <v>16373.738215418141</v>
      </c>
      <c r="M23" s="33">
        <v>216666.50575538</v>
      </c>
      <c r="N23" s="33">
        <v>3798.97617145094</v>
      </c>
      <c r="O23" s="33">
        <v>73760.936688311704</v>
      </c>
      <c r="P23" s="33">
        <v>23130.1657629744</v>
      </c>
      <c r="Q23" s="33">
        <v>6047.7751565184199</v>
      </c>
      <c r="R23" s="33">
        <v>6204.7</v>
      </c>
      <c r="S23" s="33">
        <v>22514.622727272701</v>
      </c>
      <c r="T23" s="33">
        <v>28385.4659447579</v>
      </c>
      <c r="U23" s="33">
        <v>42298.308479532199</v>
      </c>
      <c r="V23" s="33">
        <v>10525.554824561401</v>
      </c>
      <c r="W23" s="33">
        <v>60831.285692229503</v>
      </c>
      <c r="X23" s="33">
        <v>3101.0737119578198</v>
      </c>
      <c r="Y23" s="33">
        <v>7527.2819270619002</v>
      </c>
      <c r="Z23" s="33">
        <v>789.24802824968197</v>
      </c>
      <c r="AA23" s="33">
        <v>5347.0716821217202</v>
      </c>
      <c r="AB23" s="33">
        <v>30946.164981401598</v>
      </c>
      <c r="AC23" s="33">
        <v>2537.86975837</v>
      </c>
      <c r="AD23" s="33">
        <v>4978.0919957180304</v>
      </c>
      <c r="AE23" s="33">
        <v>4462.58918858997</v>
      </c>
      <c r="AF23" s="33">
        <v>1141.89441875886</v>
      </c>
      <c r="AG23" s="33">
        <v>176630.11409413401</v>
      </c>
      <c r="AH23" s="33">
        <v>13962.1999490948</v>
      </c>
      <c r="AI23" s="33">
        <v>27688.3327226724</v>
      </c>
      <c r="AJ23" s="33">
        <v>46199.014801636702</v>
      </c>
      <c r="AK23" s="33">
        <v>40233.9251982719</v>
      </c>
      <c r="AL23" s="33">
        <v>20340.449273133199</v>
      </c>
      <c r="AM23" s="33">
        <v>2327.5565913894702</v>
      </c>
      <c r="AN23" s="33">
        <v>8920.1483392840091</v>
      </c>
      <c r="AO23" s="33">
        <v>12252.1982465532</v>
      </c>
      <c r="AP23" s="33">
        <v>4706.2889720978801</v>
      </c>
    </row>
    <row r="24" spans="1:42" ht="15.75" customHeight="1">
      <c r="A24" s="4"/>
      <c r="B24" s="32" t="s">
        <v>19</v>
      </c>
      <c r="C24" s="33">
        <f t="shared" si="0"/>
        <v>368990.94355789665</v>
      </c>
      <c r="D24" s="33">
        <f t="shared" si="12"/>
        <v>20752.196480491981</v>
      </c>
      <c r="E24" s="33">
        <f t="shared" si="13"/>
        <v>95742.04044070185</v>
      </c>
      <c r="F24" s="33">
        <f t="shared" si="14"/>
        <v>44651.173436099562</v>
      </c>
      <c r="G24" s="33">
        <f t="shared" si="15"/>
        <v>43835.142663059152</v>
      </c>
      <c r="H24" s="33">
        <f t="shared" si="16"/>
        <v>51493.197456925525</v>
      </c>
      <c r="I24" s="33">
        <f t="shared" si="17"/>
        <v>23470.703950587587</v>
      </c>
      <c r="J24" s="33">
        <f t="shared" si="18"/>
        <v>37507.65319990529</v>
      </c>
      <c r="K24" s="33">
        <f t="shared" si="19"/>
        <v>39956.19307520413</v>
      </c>
      <c r="L24" s="33">
        <f t="shared" si="20"/>
        <v>11582.642854921587</v>
      </c>
      <c r="M24" s="33">
        <v>171232.35470386199</v>
      </c>
      <c r="N24" s="33">
        <v>3515.5128611609998</v>
      </c>
      <c r="O24" s="33">
        <v>63197.150974026001</v>
      </c>
      <c r="P24" s="33">
        <v>17316.678543764501</v>
      </c>
      <c r="Q24" s="33">
        <v>3918.3558517432298</v>
      </c>
      <c r="R24" s="33">
        <v>4335.6818181818198</v>
      </c>
      <c r="S24" s="33">
        <v>19513.350909090899</v>
      </c>
      <c r="T24" s="33">
        <v>23120.462196186701</v>
      </c>
      <c r="U24" s="33">
        <v>28224.505116959099</v>
      </c>
      <c r="V24" s="33">
        <v>8090.6564327485403</v>
      </c>
      <c r="W24" s="33">
        <v>59575.988214278397</v>
      </c>
      <c r="X24" s="33">
        <v>2982.4885808251802</v>
      </c>
      <c r="Y24" s="33">
        <v>7893.2170988443504</v>
      </c>
      <c r="Z24" s="33">
        <v>527.213107994859</v>
      </c>
      <c r="AA24" s="33">
        <v>4775.4745498647198</v>
      </c>
      <c r="AB24" s="33">
        <v>32168.527725282202</v>
      </c>
      <c r="AC24" s="33">
        <v>2155.2765280604799</v>
      </c>
      <c r="AD24" s="33">
        <v>4574.6934773007497</v>
      </c>
      <c r="AE24" s="33">
        <v>3514.4660214587502</v>
      </c>
      <c r="AF24" s="33">
        <v>984.63112464707604</v>
      </c>
      <c r="AG24" s="33">
        <v>138182.60063975601</v>
      </c>
      <c r="AH24" s="33">
        <v>14254.195038505801</v>
      </c>
      <c r="AI24" s="33">
        <v>24651.672367831499</v>
      </c>
      <c r="AJ24" s="33">
        <v>26807.281784340201</v>
      </c>
      <c r="AK24" s="33">
        <v>35141.312261451203</v>
      </c>
      <c r="AL24" s="33">
        <v>14988.9879134615</v>
      </c>
      <c r="AM24" s="33">
        <v>1802.07651343621</v>
      </c>
      <c r="AN24" s="33">
        <v>9812.4975264178393</v>
      </c>
      <c r="AO24" s="33">
        <v>8217.2219367862799</v>
      </c>
      <c r="AP24" s="33">
        <v>2507.3552975259699</v>
      </c>
    </row>
    <row r="25" spans="1:42" ht="15.75" customHeight="1">
      <c r="A25" s="4"/>
      <c r="B25" s="32" t="s">
        <v>20</v>
      </c>
      <c r="C25" s="33">
        <f t="shared" si="0"/>
        <v>593462.74794661452</v>
      </c>
      <c r="D25" s="33">
        <f t="shared" si="12"/>
        <v>31383.126971622267</v>
      </c>
      <c r="E25" s="33">
        <f t="shared" si="13"/>
        <v>150531.0448055735</v>
      </c>
      <c r="F25" s="33">
        <f t="shared" si="14"/>
        <v>99203.284686563406</v>
      </c>
      <c r="G25" s="33">
        <f t="shared" si="15"/>
        <v>68146.308240481812</v>
      </c>
      <c r="H25" s="33">
        <f t="shared" si="16"/>
        <v>100511.74494896992</v>
      </c>
      <c r="I25" s="33">
        <f t="shared" si="17"/>
        <v>26600.823144180431</v>
      </c>
      <c r="J25" s="33">
        <f t="shared" si="18"/>
        <v>58852.87068759188</v>
      </c>
      <c r="K25" s="33">
        <f t="shared" si="19"/>
        <v>45695.431958491172</v>
      </c>
      <c r="L25" s="33">
        <f t="shared" si="20"/>
        <v>12538.112503140141</v>
      </c>
      <c r="M25" s="33">
        <v>256011.080468965</v>
      </c>
      <c r="N25" s="33">
        <v>6052.0301769120697</v>
      </c>
      <c r="O25" s="33">
        <v>107660.786271958</v>
      </c>
      <c r="P25" s="33">
        <v>28174.399744572202</v>
      </c>
      <c r="Q25" s="33">
        <v>6651.6131593241398</v>
      </c>
      <c r="R25" s="33">
        <v>6112.0288310874303</v>
      </c>
      <c r="S25" s="33">
        <v>21926.8423691633</v>
      </c>
      <c r="T25" s="33">
        <v>41109.996588552298</v>
      </c>
      <c r="U25" s="33">
        <v>29796.938368364801</v>
      </c>
      <c r="V25" s="33">
        <v>8526.4449590309905</v>
      </c>
      <c r="W25" s="33">
        <v>90634.994757092907</v>
      </c>
      <c r="X25" s="33">
        <v>4005.9950254660998</v>
      </c>
      <c r="Y25" s="33">
        <v>12612.586124874601</v>
      </c>
      <c r="Z25" s="33">
        <v>864.28479270510604</v>
      </c>
      <c r="AA25" s="33">
        <v>6646.5464623735697</v>
      </c>
      <c r="AB25" s="33">
        <v>51596.927534152797</v>
      </c>
      <c r="AC25" s="33">
        <v>2586.4929844531898</v>
      </c>
      <c r="AD25" s="33">
        <v>6972.9136443511798</v>
      </c>
      <c r="AE25" s="33">
        <v>4167.7985972016704</v>
      </c>
      <c r="AF25" s="33">
        <v>1181.4495915146599</v>
      </c>
      <c r="AG25" s="33">
        <v>246816.672720556</v>
      </c>
      <c r="AH25" s="33">
        <v>21325.101769244098</v>
      </c>
      <c r="AI25" s="33">
        <v>30257.672408740898</v>
      </c>
      <c r="AJ25" s="33">
        <v>70164.600149286096</v>
      </c>
      <c r="AK25" s="33">
        <v>54848.1486187841</v>
      </c>
      <c r="AL25" s="33">
        <v>42802.7885837297</v>
      </c>
      <c r="AM25" s="33">
        <v>2087.4877905639401</v>
      </c>
      <c r="AN25" s="33">
        <v>10769.9604546884</v>
      </c>
      <c r="AO25" s="33">
        <v>11730.6949929247</v>
      </c>
      <c r="AP25" s="33">
        <v>2830.2179525944898</v>
      </c>
    </row>
    <row r="26" spans="1:42" ht="15.75" customHeight="1">
      <c r="A26" s="4"/>
      <c r="B26" s="32" t="s">
        <v>21</v>
      </c>
      <c r="C26" s="33">
        <f t="shared" si="0"/>
        <v>443626.35680210602</v>
      </c>
      <c r="D26" s="33">
        <f t="shared" si="12"/>
        <v>22711.50760285986</v>
      </c>
      <c r="E26" s="33">
        <f t="shared" si="13"/>
        <v>110726.29979087114</v>
      </c>
      <c r="F26" s="33">
        <f t="shared" si="14"/>
        <v>52432.134712034487</v>
      </c>
      <c r="G26" s="33">
        <f t="shared" si="15"/>
        <v>57173.454022100821</v>
      </c>
      <c r="H26" s="33">
        <f t="shared" si="16"/>
        <v>55852.099319508627</v>
      </c>
      <c r="I26" s="33">
        <f t="shared" si="17"/>
        <v>25891.710999951541</v>
      </c>
      <c r="J26" s="33">
        <f t="shared" si="18"/>
        <v>47869.437874220392</v>
      </c>
      <c r="K26" s="33">
        <f t="shared" si="19"/>
        <v>56130.9416646385</v>
      </c>
      <c r="L26" s="33">
        <f t="shared" si="20"/>
        <v>14838.770815920663</v>
      </c>
      <c r="M26" s="33">
        <v>226665.74517533899</v>
      </c>
      <c r="N26" s="33">
        <v>4532.3913343537997</v>
      </c>
      <c r="O26" s="33">
        <v>83789.890045543303</v>
      </c>
      <c r="P26" s="33">
        <v>22596.3949553001</v>
      </c>
      <c r="Q26" s="33">
        <v>5889.9219645209796</v>
      </c>
      <c r="R26" s="33">
        <v>4973.4929489188298</v>
      </c>
      <c r="S26" s="33">
        <v>22147.4349733626</v>
      </c>
      <c r="T26" s="33">
        <v>34159.545992883301</v>
      </c>
      <c r="U26" s="33">
        <v>38019.767367296001</v>
      </c>
      <c r="V26" s="33">
        <v>10556.90559316</v>
      </c>
      <c r="W26" s="33">
        <v>58634.751461035099</v>
      </c>
      <c r="X26" s="33">
        <v>3042.59568289346</v>
      </c>
      <c r="Y26" s="33">
        <v>7172.3853792186401</v>
      </c>
      <c r="Z26" s="33">
        <v>737.98168911939104</v>
      </c>
      <c r="AA26" s="33">
        <v>5657.9734951066403</v>
      </c>
      <c r="AB26" s="33">
        <v>29496.860045255999</v>
      </c>
      <c r="AC26" s="33">
        <v>1744.4558615756901</v>
      </c>
      <c r="AD26" s="33">
        <v>5402.0317048656198</v>
      </c>
      <c r="AE26" s="33">
        <v>4387.3141452841001</v>
      </c>
      <c r="AF26" s="33">
        <v>993.15345771558304</v>
      </c>
      <c r="AG26" s="33">
        <v>158325.86016573201</v>
      </c>
      <c r="AH26" s="33">
        <v>15136.520585612599</v>
      </c>
      <c r="AI26" s="33">
        <v>19764.024366109199</v>
      </c>
      <c r="AJ26" s="33">
        <v>29097.758067614999</v>
      </c>
      <c r="AK26" s="33">
        <v>45625.558562473198</v>
      </c>
      <c r="AL26" s="33">
        <v>21381.746325333799</v>
      </c>
      <c r="AM26" s="33">
        <v>1999.8201650132501</v>
      </c>
      <c r="AN26" s="33">
        <v>8307.8601764714695</v>
      </c>
      <c r="AO26" s="33">
        <v>13723.8601520584</v>
      </c>
      <c r="AP26" s="33">
        <v>3288.71176504508</v>
      </c>
    </row>
    <row r="27" spans="1:42" ht="15.75" customHeight="1">
      <c r="A27" s="4"/>
      <c r="B27" s="32" t="s">
        <v>22</v>
      </c>
      <c r="C27" s="33">
        <f t="shared" si="0"/>
        <v>493669.46976274671</v>
      </c>
      <c r="D27" s="33">
        <f t="shared" si="12"/>
        <v>21334.395631507272</v>
      </c>
      <c r="E27" s="33">
        <f t="shared" si="13"/>
        <v>120613.55747495239</v>
      </c>
      <c r="F27" s="33">
        <f t="shared" si="14"/>
        <v>78920.178183524578</v>
      </c>
      <c r="G27" s="33">
        <f t="shared" si="15"/>
        <v>57596.602037005905</v>
      </c>
      <c r="H27" s="33">
        <f t="shared" si="16"/>
        <v>68357.506915244187</v>
      </c>
      <c r="I27" s="33">
        <f t="shared" si="17"/>
        <v>22404.419540119874</v>
      </c>
      <c r="J27" s="33">
        <f t="shared" si="18"/>
        <v>51862.60520958736</v>
      </c>
      <c r="K27" s="33">
        <f t="shared" si="19"/>
        <v>55399.275281396112</v>
      </c>
      <c r="L27" s="33">
        <f t="shared" si="20"/>
        <v>17180.929489409031</v>
      </c>
      <c r="M27" s="33">
        <v>233506.17435569601</v>
      </c>
      <c r="N27" s="33">
        <v>4546.2695549599403</v>
      </c>
      <c r="O27" s="33">
        <v>87222.323682498405</v>
      </c>
      <c r="P27" s="33">
        <v>24245.205300127702</v>
      </c>
      <c r="Q27" s="33">
        <v>5979.81610121417</v>
      </c>
      <c r="R27" s="33">
        <v>6465.0297712315896</v>
      </c>
      <c r="S27" s="33">
        <v>18634.036665622101</v>
      </c>
      <c r="T27" s="33">
        <v>36506.549567893599</v>
      </c>
      <c r="U27" s="33">
        <v>38124.231207695098</v>
      </c>
      <c r="V27" s="33">
        <v>11782.7125044532</v>
      </c>
      <c r="W27" s="33">
        <v>69544.756006726602</v>
      </c>
      <c r="X27" s="33">
        <v>2954.53267180893</v>
      </c>
      <c r="Y27" s="33">
        <v>9488.6672937428903</v>
      </c>
      <c r="Z27" s="33">
        <v>998.14936585168005</v>
      </c>
      <c r="AA27" s="33">
        <v>7335.8108941499304</v>
      </c>
      <c r="AB27" s="33">
        <v>35057.270820706799</v>
      </c>
      <c r="AC27" s="33">
        <v>1730.6792082833399</v>
      </c>
      <c r="AD27" s="33">
        <v>6198.66861528959</v>
      </c>
      <c r="AE27" s="33">
        <v>4610.9192342125098</v>
      </c>
      <c r="AF27" s="33">
        <v>1170.0579026809501</v>
      </c>
      <c r="AG27" s="33">
        <v>190618.53940032399</v>
      </c>
      <c r="AH27" s="33">
        <v>13833.5934047384</v>
      </c>
      <c r="AI27" s="33">
        <v>23902.566498711101</v>
      </c>
      <c r="AJ27" s="33">
        <v>53676.823517545199</v>
      </c>
      <c r="AK27" s="33">
        <v>44280.975041641803</v>
      </c>
      <c r="AL27" s="33">
        <v>26835.2063233058</v>
      </c>
      <c r="AM27" s="33">
        <v>2039.7036662144301</v>
      </c>
      <c r="AN27" s="33">
        <v>9157.3870264041707</v>
      </c>
      <c r="AO27" s="33">
        <v>12664.124839488501</v>
      </c>
      <c r="AP27" s="33">
        <v>4228.1590822748803</v>
      </c>
    </row>
    <row r="28" spans="1:42" ht="15.75" customHeight="1">
      <c r="A28" s="4"/>
      <c r="B28" s="32" t="s">
        <v>23</v>
      </c>
      <c r="C28" s="33">
        <f t="shared" si="0"/>
        <v>520645.14855532657</v>
      </c>
      <c r="D28" s="33">
        <f t="shared" si="12"/>
        <v>26428.143772843963</v>
      </c>
      <c r="E28" s="33">
        <f t="shared" si="13"/>
        <v>110155.97585292156</v>
      </c>
      <c r="F28" s="33">
        <f t="shared" si="14"/>
        <v>93079.339805883064</v>
      </c>
      <c r="G28" s="33">
        <f t="shared" si="15"/>
        <v>59695.911745103927</v>
      </c>
      <c r="H28" s="33">
        <f t="shared" si="16"/>
        <v>64825.297475651983</v>
      </c>
      <c r="I28" s="33">
        <f t="shared" si="17"/>
        <v>25550.346074698798</v>
      </c>
      <c r="J28" s="33">
        <f t="shared" si="18"/>
        <v>54986.776143444076</v>
      </c>
      <c r="K28" s="33">
        <f t="shared" si="19"/>
        <v>65479.839250986726</v>
      </c>
      <c r="L28" s="33">
        <f t="shared" si="20"/>
        <v>20443.518433792469</v>
      </c>
      <c r="M28" s="33">
        <v>230332.48852685501</v>
      </c>
      <c r="N28" s="33">
        <v>5073.1700207509602</v>
      </c>
      <c r="O28" s="33">
        <v>76303.715878508301</v>
      </c>
      <c r="P28" s="33">
        <v>28115.9247204969</v>
      </c>
      <c r="Q28" s="33">
        <v>6693.7789521793002</v>
      </c>
      <c r="R28" s="33">
        <v>5560.0776492082796</v>
      </c>
      <c r="S28" s="33">
        <v>19408.632155907399</v>
      </c>
      <c r="T28" s="33">
        <v>37716.251392477803</v>
      </c>
      <c r="U28" s="33">
        <v>38037.757810607902</v>
      </c>
      <c r="V28" s="33">
        <v>13423.179946718299</v>
      </c>
      <c r="W28" s="33">
        <v>74455.939552917902</v>
      </c>
      <c r="X28" s="33">
        <v>3548.2474765674001</v>
      </c>
      <c r="Y28" s="33">
        <v>9067.1400187396594</v>
      </c>
      <c r="Z28" s="33">
        <v>1280.22775492756</v>
      </c>
      <c r="AA28" s="33">
        <v>6420.77165100603</v>
      </c>
      <c r="AB28" s="33">
        <v>36504.4001720784</v>
      </c>
      <c r="AC28" s="33">
        <v>2607.9032221187499</v>
      </c>
      <c r="AD28" s="33">
        <v>6498.0127194741699</v>
      </c>
      <c r="AE28" s="33">
        <v>6967.4214190266302</v>
      </c>
      <c r="AF28" s="33">
        <v>1561.81511897934</v>
      </c>
      <c r="AG28" s="33">
        <v>215856.72047555301</v>
      </c>
      <c r="AH28" s="33">
        <v>17806.726275525602</v>
      </c>
      <c r="AI28" s="33">
        <v>24785.119955673599</v>
      </c>
      <c r="AJ28" s="33">
        <v>63683.187330458597</v>
      </c>
      <c r="AK28" s="33">
        <v>46581.361141918598</v>
      </c>
      <c r="AL28" s="33">
        <v>22760.819654365299</v>
      </c>
      <c r="AM28" s="33">
        <v>3533.81069667265</v>
      </c>
      <c r="AN28" s="33">
        <v>10772.512031492101</v>
      </c>
      <c r="AO28" s="33">
        <v>20474.6600213522</v>
      </c>
      <c r="AP28" s="33">
        <v>5458.5233680948304</v>
      </c>
    </row>
    <row r="29" spans="1:42" ht="15.75" customHeight="1">
      <c r="A29" s="4"/>
      <c r="B29" s="32" t="s">
        <v>24</v>
      </c>
      <c r="C29" s="33">
        <f t="shared" si="0"/>
        <v>565957.41822140594</v>
      </c>
      <c r="D29" s="33">
        <f t="shared" si="12"/>
        <v>23800.57614685244</v>
      </c>
      <c r="E29" s="33">
        <f t="shared" si="13"/>
        <v>102894.43816890204</v>
      </c>
      <c r="F29" s="33">
        <f t="shared" si="14"/>
        <v>95024.563425408764</v>
      </c>
      <c r="G29" s="33">
        <f t="shared" si="15"/>
        <v>56778.308616253082</v>
      </c>
      <c r="H29" s="33">
        <f t="shared" si="16"/>
        <v>60761.700213570039</v>
      </c>
      <c r="I29" s="33">
        <f t="shared" si="17"/>
        <v>38826.65505524772</v>
      </c>
      <c r="J29" s="33">
        <f t="shared" si="18"/>
        <v>57959.293236762576</v>
      </c>
      <c r="K29" s="33">
        <f t="shared" si="19"/>
        <v>107984.2313381093</v>
      </c>
      <c r="L29" s="33">
        <f t="shared" si="20"/>
        <v>21927.652020300047</v>
      </c>
      <c r="M29" s="33">
        <v>252593.03937980501</v>
      </c>
      <c r="N29" s="33">
        <v>4567.0057547899096</v>
      </c>
      <c r="O29" s="33">
        <v>70939.978469819296</v>
      </c>
      <c r="P29" s="33">
        <v>26051.182111801201</v>
      </c>
      <c r="Q29" s="33">
        <v>5991.2789778312999</v>
      </c>
      <c r="R29" s="33">
        <v>5829.8069427527398</v>
      </c>
      <c r="S29" s="33">
        <v>28214.739799025599</v>
      </c>
      <c r="T29" s="33">
        <v>37832.301138267998</v>
      </c>
      <c r="U29" s="33">
        <v>60108.739646403497</v>
      </c>
      <c r="V29" s="33">
        <v>13058.0065391136</v>
      </c>
      <c r="W29" s="33">
        <v>80703.881192419401</v>
      </c>
      <c r="X29" s="33">
        <v>3624.2955363790302</v>
      </c>
      <c r="Y29" s="33">
        <v>8901.2763306076395</v>
      </c>
      <c r="Z29" s="33">
        <v>979.25902612395998</v>
      </c>
      <c r="AA29" s="33">
        <v>5938.4954826501798</v>
      </c>
      <c r="AB29" s="33">
        <v>34507.0942063162</v>
      </c>
      <c r="AC29" s="33">
        <v>5673.0992538763003</v>
      </c>
      <c r="AD29" s="33">
        <v>6967.0956383642797</v>
      </c>
      <c r="AE29" s="33">
        <v>12230.994744785799</v>
      </c>
      <c r="AF29" s="33">
        <v>1882.27097331599</v>
      </c>
      <c r="AG29" s="33">
        <v>232660.49764918201</v>
      </c>
      <c r="AH29" s="33">
        <v>15609.274855683499</v>
      </c>
      <c r="AI29" s="33">
        <v>23053.1833684751</v>
      </c>
      <c r="AJ29" s="33">
        <v>67994.122287483595</v>
      </c>
      <c r="AK29" s="33">
        <v>44848.534155771602</v>
      </c>
      <c r="AL29" s="33">
        <v>20424.799064501101</v>
      </c>
      <c r="AM29" s="33">
        <v>4938.8160023458204</v>
      </c>
      <c r="AN29" s="33">
        <v>13159.8964601303</v>
      </c>
      <c r="AO29" s="33">
        <v>35644.49694692</v>
      </c>
      <c r="AP29" s="33">
        <v>6987.3745078704596</v>
      </c>
    </row>
    <row r="30" spans="1:42" ht="15.75" customHeight="1">
      <c r="A30" s="4"/>
      <c r="B30" s="35" t="s">
        <v>25</v>
      </c>
      <c r="C30" s="36">
        <f t="shared" si="0"/>
        <v>661913.18208878196</v>
      </c>
      <c r="D30" s="36">
        <f t="shared" si="12"/>
        <v>35423.271125984087</v>
      </c>
      <c r="E30" s="36">
        <f t="shared" si="13"/>
        <v>108852.8920231689</v>
      </c>
      <c r="F30" s="36">
        <f t="shared" si="14"/>
        <v>90004.790724914084</v>
      </c>
      <c r="G30" s="36">
        <f t="shared" si="15"/>
        <v>114662.23708070414</v>
      </c>
      <c r="H30" s="36">
        <f t="shared" si="16"/>
        <v>58414.660243718507</v>
      </c>
      <c r="I30" s="36">
        <f t="shared" si="17"/>
        <v>41809.393159652718</v>
      </c>
      <c r="J30" s="36">
        <f t="shared" si="18"/>
        <v>73485.865087688348</v>
      </c>
      <c r="K30" s="36">
        <f t="shared" si="19"/>
        <v>109236.8497870968</v>
      </c>
      <c r="L30" s="36">
        <f t="shared" si="20"/>
        <v>30023.222855854314</v>
      </c>
      <c r="M30" s="36">
        <v>253861.47209334001</v>
      </c>
      <c r="N30" s="36">
        <v>6408.7535447554101</v>
      </c>
      <c r="O30" s="36">
        <v>55001.305651672403</v>
      </c>
      <c r="P30" s="36">
        <v>21136.893167701899</v>
      </c>
      <c r="Q30" s="36">
        <v>10096.770763070899</v>
      </c>
      <c r="R30" s="36">
        <v>5693.0156820950097</v>
      </c>
      <c r="S30" s="36">
        <v>29124.815468940302</v>
      </c>
      <c r="T30" s="36">
        <v>47773.601757947203</v>
      </c>
      <c r="U30" s="36">
        <v>62762.683700653899</v>
      </c>
      <c r="V30" s="36">
        <v>15863.6323565028</v>
      </c>
      <c r="W30" s="36">
        <v>107563.556003452</v>
      </c>
      <c r="X30" s="36">
        <v>3669.9536205765799</v>
      </c>
      <c r="Y30" s="36">
        <v>29580.1210880824</v>
      </c>
      <c r="Z30" s="36">
        <v>1067.09511660869</v>
      </c>
      <c r="AA30" s="36">
        <v>8916.6274858669403</v>
      </c>
      <c r="AB30" s="36">
        <v>31138.980059126101</v>
      </c>
      <c r="AC30" s="36">
        <v>6485.8761742863298</v>
      </c>
      <c r="AD30" s="36">
        <v>7821.64951185265</v>
      </c>
      <c r="AE30" s="36">
        <v>16002.7667458089</v>
      </c>
      <c r="AF30" s="36">
        <v>2880.4862012435101</v>
      </c>
      <c r="AG30" s="36">
        <v>300488.15399199002</v>
      </c>
      <c r="AH30" s="36">
        <v>25344.5639606521</v>
      </c>
      <c r="AI30" s="36">
        <v>24271.465283414102</v>
      </c>
      <c r="AJ30" s="36">
        <v>67800.802440603497</v>
      </c>
      <c r="AK30" s="36">
        <v>95648.838831766305</v>
      </c>
      <c r="AL30" s="36">
        <v>21582.664502497399</v>
      </c>
      <c r="AM30" s="36">
        <v>6198.7015164260902</v>
      </c>
      <c r="AN30" s="36">
        <v>17890.613817888501</v>
      </c>
      <c r="AO30" s="36">
        <v>30471.399340634001</v>
      </c>
      <c r="AP30" s="36">
        <v>11279.104298108001</v>
      </c>
    </row>
    <row r="31" spans="1:42" ht="15.75" customHeight="1">
      <c r="A31" s="4">
        <v>2012</v>
      </c>
      <c r="B31" s="76" t="s">
        <v>12</v>
      </c>
      <c r="C31" s="77">
        <f t="shared" si="0"/>
        <v>6461906.5665672123</v>
      </c>
      <c r="D31" s="77">
        <f t="shared" ref="D31:L31" si="21">SUM(D32:D43)</f>
        <v>336188.0856834125</v>
      </c>
      <c r="E31" s="77">
        <f t="shared" si="21"/>
        <v>1344335.7070243191</v>
      </c>
      <c r="F31" s="77">
        <f t="shared" si="21"/>
        <v>1105584.3131628248</v>
      </c>
      <c r="G31" s="77">
        <f t="shared" si="21"/>
        <v>783051.30887245457</v>
      </c>
      <c r="H31" s="77">
        <f t="shared" si="21"/>
        <v>710567.66177471715</v>
      </c>
      <c r="I31" s="77">
        <f t="shared" si="21"/>
        <v>406421.85042763507</v>
      </c>
      <c r="J31" s="77">
        <f t="shared" si="21"/>
        <v>606983.48977119091</v>
      </c>
      <c r="K31" s="77">
        <f t="shared" si="21"/>
        <v>902612.2716129988</v>
      </c>
      <c r="L31" s="77">
        <f t="shared" si="21"/>
        <v>266161.87823765888</v>
      </c>
      <c r="M31" s="77">
        <v>2728621</v>
      </c>
      <c r="N31" s="77">
        <v>56367.327376333</v>
      </c>
      <c r="O31" s="77">
        <v>852447</v>
      </c>
      <c r="P31" s="77">
        <v>274792</v>
      </c>
      <c r="Q31" s="77">
        <v>75359.695966715299</v>
      </c>
      <c r="R31" s="77">
        <v>54706.355854827998</v>
      </c>
      <c r="S31" s="77">
        <v>299175.54268741701</v>
      </c>
      <c r="T31" s="77">
        <v>404279.07811470598</v>
      </c>
      <c r="U31" s="77">
        <v>554145.39987361606</v>
      </c>
      <c r="V31" s="77">
        <v>157348.600126384</v>
      </c>
      <c r="W31" s="77">
        <v>973592.80800234096</v>
      </c>
      <c r="X31" s="77">
        <v>41903.363816010002</v>
      </c>
      <c r="Y31" s="77">
        <v>199520.75333141</v>
      </c>
      <c r="Z31" s="77">
        <v>14966.001535388301</v>
      </c>
      <c r="AA31" s="77">
        <v>74925.626432222998</v>
      </c>
      <c r="AB31" s="77">
        <v>389114.77697640902</v>
      </c>
      <c r="AC31" s="77">
        <v>56826.674267444097</v>
      </c>
      <c r="AD31" s="77">
        <v>67204.020919674906</v>
      </c>
      <c r="AE31" s="77">
        <v>106683.09299515199</v>
      </c>
      <c r="AF31" s="77">
        <v>22448.4977286303</v>
      </c>
      <c r="AG31" s="77">
        <v>2759692.7585648699</v>
      </c>
      <c r="AH31" s="77">
        <v>237917.39449106899</v>
      </c>
      <c r="AI31" s="77">
        <v>292367.95369290898</v>
      </c>
      <c r="AJ31" s="77">
        <v>815826.31162743701</v>
      </c>
      <c r="AK31" s="77">
        <v>632765.98647351598</v>
      </c>
      <c r="AL31" s="77">
        <v>266746.52894347999</v>
      </c>
      <c r="AM31" s="77">
        <v>50419.633472773603</v>
      </c>
      <c r="AN31" s="77">
        <v>135500.39073680999</v>
      </c>
      <c r="AO31" s="77">
        <v>241783.77874423101</v>
      </c>
      <c r="AP31" s="77">
        <v>86364.780382644298</v>
      </c>
    </row>
    <row r="32" spans="1:42" ht="15.75" customHeight="1">
      <c r="A32" s="4"/>
      <c r="B32" s="32" t="s">
        <v>14</v>
      </c>
      <c r="C32" s="33">
        <f t="shared" si="0"/>
        <v>752097.14473220613</v>
      </c>
      <c r="D32" s="33">
        <f t="shared" ref="D32:D43" si="22">N32+X32+AH32</f>
        <v>39610.636936908741</v>
      </c>
      <c r="E32" s="33">
        <f t="shared" ref="E32:E43" si="23">O32+Y32+AI32</f>
        <v>171912.12703663611</v>
      </c>
      <c r="F32" s="33">
        <f t="shared" ref="F32:F43" si="24">P32+Z32+AJ32</f>
        <v>125639.71246969543</v>
      </c>
      <c r="G32" s="33">
        <f t="shared" ref="G32:G43" si="25">Q32+AA32+AK32</f>
        <v>77476.908679397457</v>
      </c>
      <c r="H32" s="33">
        <f t="shared" ref="H32:H43" si="26">R32+AB32+AL32</f>
        <v>47581.473028331799</v>
      </c>
      <c r="I32" s="33">
        <f t="shared" ref="I32:I43" si="27">S32+AC32+AM32</f>
        <v>55992.547018222285</v>
      </c>
      <c r="J32" s="33">
        <f t="shared" ref="J32:J43" si="28">T32+AD32+AN32</f>
        <v>62302.720938934566</v>
      </c>
      <c r="K32" s="33">
        <f t="shared" ref="K32:K43" si="29">U32+AE32+AO32</f>
        <v>135160.77425333759</v>
      </c>
      <c r="L32" s="33">
        <f t="shared" ref="L32:L43" si="30">V32+AF32+AP32</f>
        <v>36420.244370742264</v>
      </c>
      <c r="M32" s="33">
        <v>297359.90779471101</v>
      </c>
      <c r="N32" s="33">
        <v>7336.3166290992604</v>
      </c>
      <c r="O32" s="33">
        <v>88318.5720545277</v>
      </c>
      <c r="P32" s="33">
        <v>16236.357864941399</v>
      </c>
      <c r="Q32" s="33">
        <v>9222.0723243822704</v>
      </c>
      <c r="R32" s="33">
        <v>2394.3038434903001</v>
      </c>
      <c r="S32" s="33">
        <v>36876.959660664797</v>
      </c>
      <c r="T32" s="33">
        <v>38104.302874773297</v>
      </c>
      <c r="U32" s="33">
        <v>80742.566275924299</v>
      </c>
      <c r="V32" s="33">
        <v>18128.456266907098</v>
      </c>
      <c r="W32" s="33">
        <v>124433.175594232</v>
      </c>
      <c r="X32" s="33">
        <v>2927.40896056668</v>
      </c>
      <c r="Y32" s="33">
        <v>43340.090011194203</v>
      </c>
      <c r="Z32" s="33">
        <v>2033.05724076603</v>
      </c>
      <c r="AA32" s="33">
        <v>8601.2567691185905</v>
      </c>
      <c r="AB32" s="33">
        <v>23990.406032335399</v>
      </c>
      <c r="AC32" s="33">
        <v>11838.146545245399</v>
      </c>
      <c r="AD32" s="33">
        <v>7870.1026840531704</v>
      </c>
      <c r="AE32" s="33">
        <v>20349.125659268699</v>
      </c>
      <c r="AF32" s="33">
        <v>3483.5816916839699</v>
      </c>
      <c r="AG32" s="33">
        <v>330304.06134326401</v>
      </c>
      <c r="AH32" s="33">
        <v>29346.9113472428</v>
      </c>
      <c r="AI32" s="33">
        <v>40253.464970914203</v>
      </c>
      <c r="AJ32" s="33">
        <v>107370.29736398799</v>
      </c>
      <c r="AK32" s="33">
        <v>59653.579585896601</v>
      </c>
      <c r="AL32" s="33">
        <v>21196.763152506101</v>
      </c>
      <c r="AM32" s="33">
        <v>7277.4408123120902</v>
      </c>
      <c r="AN32" s="33">
        <v>16328.315380108101</v>
      </c>
      <c r="AO32" s="33">
        <v>34069.082318144603</v>
      </c>
      <c r="AP32" s="33">
        <v>14808.206412151199</v>
      </c>
    </row>
    <row r="33" spans="1:42" ht="15.75" customHeight="1">
      <c r="A33" s="4"/>
      <c r="B33" s="32" t="s">
        <v>15</v>
      </c>
      <c r="C33" s="33">
        <f t="shared" si="0"/>
        <v>656972.68666725745</v>
      </c>
      <c r="D33" s="33">
        <f t="shared" si="22"/>
        <v>29311.917929059688</v>
      </c>
      <c r="E33" s="33">
        <f t="shared" si="23"/>
        <v>116558.38986517931</v>
      </c>
      <c r="F33" s="33">
        <f t="shared" si="24"/>
        <v>170363.03087971927</v>
      </c>
      <c r="G33" s="33">
        <f t="shared" si="25"/>
        <v>70037.490766444709</v>
      </c>
      <c r="H33" s="33">
        <f t="shared" si="26"/>
        <v>48317.364939936975</v>
      </c>
      <c r="I33" s="33">
        <f t="shared" si="27"/>
        <v>42872.960090554014</v>
      </c>
      <c r="J33" s="33">
        <f t="shared" si="28"/>
        <v>37122.885504872764</v>
      </c>
      <c r="K33" s="33">
        <f t="shared" si="29"/>
        <v>108958.2819513283</v>
      </c>
      <c r="L33" s="33">
        <f t="shared" si="30"/>
        <v>33430.364740162375</v>
      </c>
      <c r="M33" s="33">
        <v>222191.65844131701</v>
      </c>
      <c r="N33" s="33">
        <v>5883.2348916450501</v>
      </c>
      <c r="O33" s="33">
        <v>59186.468354430399</v>
      </c>
      <c r="P33" s="33">
        <v>22216.913465426602</v>
      </c>
      <c r="Q33" s="33">
        <v>7141.2470456430601</v>
      </c>
      <c r="R33" s="33">
        <v>4056.1572022160699</v>
      </c>
      <c r="S33" s="33">
        <v>24911.718836565102</v>
      </c>
      <c r="T33" s="33">
        <v>23612.291954678702</v>
      </c>
      <c r="U33" s="33">
        <v>58654.009017132601</v>
      </c>
      <c r="V33" s="33">
        <v>16529.6176735798</v>
      </c>
      <c r="W33" s="33">
        <v>101757.208274195</v>
      </c>
      <c r="X33" s="33">
        <v>1046.72733475924</v>
      </c>
      <c r="Y33" s="33">
        <v>30506.8897612043</v>
      </c>
      <c r="Z33" s="33">
        <v>3457.9001799566499</v>
      </c>
      <c r="AA33" s="33">
        <v>5517.0898601344497</v>
      </c>
      <c r="AB33" s="33">
        <v>23875.417864251602</v>
      </c>
      <c r="AC33" s="33">
        <v>11051.6152678494</v>
      </c>
      <c r="AD33" s="33">
        <v>3814.98996149503</v>
      </c>
      <c r="AE33" s="33">
        <v>19170.8883117072</v>
      </c>
      <c r="AF33" s="33">
        <v>3315.68973283677</v>
      </c>
      <c r="AG33" s="33">
        <v>333023.81995174498</v>
      </c>
      <c r="AH33" s="33">
        <v>22381.955702655399</v>
      </c>
      <c r="AI33" s="33">
        <v>26865.0317495446</v>
      </c>
      <c r="AJ33" s="33">
        <v>144688.21723433601</v>
      </c>
      <c r="AK33" s="33">
        <v>57379.153860667197</v>
      </c>
      <c r="AL33" s="33">
        <v>20385.789873469301</v>
      </c>
      <c r="AM33" s="33">
        <v>6909.6259861395101</v>
      </c>
      <c r="AN33" s="33">
        <v>9695.6035886990303</v>
      </c>
      <c r="AO33" s="33">
        <v>31133.384622488498</v>
      </c>
      <c r="AP33" s="33">
        <v>13585.057333745801</v>
      </c>
    </row>
    <row r="34" spans="1:42" ht="15.75" customHeight="1">
      <c r="A34" s="4"/>
      <c r="B34" s="32" t="s">
        <v>16</v>
      </c>
      <c r="C34" s="33">
        <f t="shared" si="0"/>
        <v>559217.05220569891</v>
      </c>
      <c r="D34" s="33">
        <f t="shared" si="22"/>
        <v>21337.607334468641</v>
      </c>
      <c r="E34" s="33">
        <f t="shared" si="23"/>
        <v>102711.0206025683</v>
      </c>
      <c r="F34" s="33">
        <f t="shared" si="24"/>
        <v>90772.448355370623</v>
      </c>
      <c r="G34" s="33">
        <f t="shared" si="25"/>
        <v>59610.972474237395</v>
      </c>
      <c r="H34" s="33">
        <f t="shared" si="26"/>
        <v>55147.899754183069</v>
      </c>
      <c r="I34" s="33">
        <f t="shared" si="27"/>
        <v>50089.023020656678</v>
      </c>
      <c r="J34" s="33">
        <f t="shared" si="28"/>
        <v>45437.042602760179</v>
      </c>
      <c r="K34" s="33">
        <f t="shared" si="29"/>
        <v>104023.23123626481</v>
      </c>
      <c r="L34" s="33">
        <f t="shared" si="30"/>
        <v>30087.80682518924</v>
      </c>
      <c r="M34" s="33">
        <v>249354.43376397199</v>
      </c>
      <c r="N34" s="33">
        <v>4414.2979754662201</v>
      </c>
      <c r="O34" s="33">
        <v>59478.959591041901</v>
      </c>
      <c r="P34" s="33">
        <v>22310.728669632001</v>
      </c>
      <c r="Q34" s="33">
        <v>7505.2813124514696</v>
      </c>
      <c r="R34" s="33">
        <v>7123.3504155124701</v>
      </c>
      <c r="S34" s="33">
        <v>35693.0136772853</v>
      </c>
      <c r="T34" s="33">
        <v>31683.451356126599</v>
      </c>
      <c r="U34" s="33">
        <v>64452.338142470697</v>
      </c>
      <c r="V34" s="33">
        <v>16693.0126239856</v>
      </c>
      <c r="W34" s="33">
        <v>89433.181855860705</v>
      </c>
      <c r="X34" s="33">
        <v>2669.0869313282201</v>
      </c>
      <c r="Y34" s="33">
        <v>23594.889457077399</v>
      </c>
      <c r="Z34" s="33">
        <v>1369.45849028302</v>
      </c>
      <c r="AA34" s="33">
        <v>4493.4106736427202</v>
      </c>
      <c r="AB34" s="33">
        <v>30622.376358244299</v>
      </c>
      <c r="AC34" s="33">
        <v>7396.5912860387998</v>
      </c>
      <c r="AD34" s="33">
        <v>4736.3063036127296</v>
      </c>
      <c r="AE34" s="33">
        <v>11764.367351020401</v>
      </c>
      <c r="AF34" s="33">
        <v>2786.6950046131401</v>
      </c>
      <c r="AG34" s="33">
        <v>220429.436585866</v>
      </c>
      <c r="AH34" s="33">
        <v>14254.2224276742</v>
      </c>
      <c r="AI34" s="33">
        <v>19637.171554449</v>
      </c>
      <c r="AJ34" s="33">
        <v>67092.261195455605</v>
      </c>
      <c r="AK34" s="33">
        <v>47612.280488143202</v>
      </c>
      <c r="AL34" s="33">
        <v>17402.172980426301</v>
      </c>
      <c r="AM34" s="33">
        <v>6999.4180573325802</v>
      </c>
      <c r="AN34" s="33">
        <v>9017.2849430208498</v>
      </c>
      <c r="AO34" s="33">
        <v>27806.525742773701</v>
      </c>
      <c r="AP34" s="33">
        <v>10608.0991965905</v>
      </c>
    </row>
    <row r="35" spans="1:42" ht="15.75" customHeight="1">
      <c r="A35" s="4"/>
      <c r="B35" s="32" t="s">
        <v>17</v>
      </c>
      <c r="C35" s="33">
        <f t="shared" si="0"/>
        <v>528249.19914139505</v>
      </c>
      <c r="D35" s="33">
        <f t="shared" si="22"/>
        <v>22904.072281154287</v>
      </c>
      <c r="E35" s="33">
        <f t="shared" si="23"/>
        <v>101662.94982031221</v>
      </c>
      <c r="F35" s="33">
        <f t="shared" si="24"/>
        <v>85334.282916029028</v>
      </c>
      <c r="G35" s="33">
        <f t="shared" si="25"/>
        <v>59577.451170615444</v>
      </c>
      <c r="H35" s="33">
        <f t="shared" si="26"/>
        <v>79385.81355155824</v>
      </c>
      <c r="I35" s="33">
        <f t="shared" si="27"/>
        <v>32131.895283072459</v>
      </c>
      <c r="J35" s="33">
        <f t="shared" si="28"/>
        <v>49396.141040165814</v>
      </c>
      <c r="K35" s="33">
        <f t="shared" si="29"/>
        <v>75634.104019904684</v>
      </c>
      <c r="L35" s="33">
        <f t="shared" si="30"/>
        <v>22222.489058582887</v>
      </c>
      <c r="M35" s="33">
        <v>234762.483215185</v>
      </c>
      <c r="N35" s="33">
        <v>4589.7159488610996</v>
      </c>
      <c r="O35" s="33">
        <v>70629.605405405397</v>
      </c>
      <c r="P35" s="33">
        <v>21376.9226069246</v>
      </c>
      <c r="Q35" s="33">
        <v>8245.5319854303598</v>
      </c>
      <c r="R35" s="33">
        <v>6762.9261213720301</v>
      </c>
      <c r="S35" s="33">
        <v>25539.7715039578</v>
      </c>
      <c r="T35" s="33">
        <v>33029.112487872102</v>
      </c>
      <c r="U35" s="33">
        <v>50225.247264770202</v>
      </c>
      <c r="V35" s="33">
        <v>14363.649890590799</v>
      </c>
      <c r="W35" s="33">
        <v>77390.165129583096</v>
      </c>
      <c r="X35" s="33">
        <v>3474.7859271319899</v>
      </c>
      <c r="Y35" s="33">
        <v>9489.3427922962001</v>
      </c>
      <c r="Z35" s="33">
        <v>893.04339801683602</v>
      </c>
      <c r="AA35" s="33">
        <v>4566.1319418912799</v>
      </c>
      <c r="AB35" s="33">
        <v>41696.749925020202</v>
      </c>
      <c r="AC35" s="33">
        <v>2910.38970743138</v>
      </c>
      <c r="AD35" s="33">
        <v>5881.80312295971</v>
      </c>
      <c r="AE35" s="33">
        <v>7124.6359491045896</v>
      </c>
      <c r="AF35" s="33">
        <v>1353.28236573093</v>
      </c>
      <c r="AG35" s="33">
        <v>216096.550796628</v>
      </c>
      <c r="AH35" s="33">
        <v>14839.570405161199</v>
      </c>
      <c r="AI35" s="33">
        <v>21544.001622610602</v>
      </c>
      <c r="AJ35" s="33">
        <v>63064.316911087597</v>
      </c>
      <c r="AK35" s="33">
        <v>46765.787243293802</v>
      </c>
      <c r="AL35" s="33">
        <v>30926.137505166</v>
      </c>
      <c r="AM35" s="33">
        <v>3681.73407168328</v>
      </c>
      <c r="AN35" s="33">
        <v>10485.225429333999</v>
      </c>
      <c r="AO35" s="33">
        <v>18284.220806029902</v>
      </c>
      <c r="AP35" s="33">
        <v>6505.5568022611596</v>
      </c>
    </row>
    <row r="36" spans="1:42" ht="15.75" customHeight="1">
      <c r="A36" s="4"/>
      <c r="B36" s="32" t="s">
        <v>18</v>
      </c>
      <c r="C36" s="33">
        <f t="shared" si="0"/>
        <v>444659.01202574885</v>
      </c>
      <c r="D36" s="33">
        <f t="shared" si="22"/>
        <v>22671.177255904062</v>
      </c>
      <c r="E36" s="33">
        <f t="shared" si="23"/>
        <v>99742.85827490114</v>
      </c>
      <c r="F36" s="33">
        <f t="shared" si="24"/>
        <v>72207.966784775461</v>
      </c>
      <c r="G36" s="33">
        <f t="shared" si="25"/>
        <v>56354.105901892166</v>
      </c>
      <c r="H36" s="33">
        <f t="shared" si="26"/>
        <v>57984.437769645359</v>
      </c>
      <c r="I36" s="33">
        <f t="shared" si="27"/>
        <v>27918.3099604868</v>
      </c>
      <c r="J36" s="33">
        <f t="shared" si="28"/>
        <v>40949.543768229669</v>
      </c>
      <c r="K36" s="33">
        <f t="shared" si="29"/>
        <v>50278.628816609766</v>
      </c>
      <c r="L36" s="33">
        <f t="shared" si="30"/>
        <v>16551.983493304448</v>
      </c>
      <c r="M36" s="33">
        <v>208499.46246671799</v>
      </c>
      <c r="N36" s="33">
        <v>3781.01573764878</v>
      </c>
      <c r="O36" s="33">
        <v>67893.167567567594</v>
      </c>
      <c r="P36" s="33">
        <v>25035.788187372698</v>
      </c>
      <c r="Q36" s="33">
        <v>7770.3367492839498</v>
      </c>
      <c r="R36" s="33">
        <v>5342.5831134564596</v>
      </c>
      <c r="S36" s="33">
        <v>23411.448548812699</v>
      </c>
      <c r="T36" s="33">
        <v>29271.3282518536</v>
      </c>
      <c r="U36" s="33">
        <v>35209.111597374198</v>
      </c>
      <c r="V36" s="33">
        <v>10784.6827133479</v>
      </c>
      <c r="W36" s="33">
        <v>65108.796513886402</v>
      </c>
      <c r="X36" s="33">
        <v>3698.8012033004802</v>
      </c>
      <c r="Y36" s="33">
        <v>7720.1496214292401</v>
      </c>
      <c r="Z36" s="33">
        <v>841.23974196586198</v>
      </c>
      <c r="AA36" s="33">
        <v>6099.2838801211101</v>
      </c>
      <c r="AB36" s="33">
        <v>35819.249805998901</v>
      </c>
      <c r="AC36" s="33">
        <v>1977.98382679464</v>
      </c>
      <c r="AD36" s="33">
        <v>3505.55299200236</v>
      </c>
      <c r="AE36" s="33">
        <v>4248.3002215424704</v>
      </c>
      <c r="AF36" s="33">
        <v>1198.23522073134</v>
      </c>
      <c r="AG36" s="33">
        <v>171050.75304514499</v>
      </c>
      <c r="AH36" s="33">
        <v>15191.3603149548</v>
      </c>
      <c r="AI36" s="33">
        <v>24129.5410859043</v>
      </c>
      <c r="AJ36" s="33">
        <v>46330.9388554369</v>
      </c>
      <c r="AK36" s="33">
        <v>42484.485272487102</v>
      </c>
      <c r="AL36" s="33">
        <v>16822.60485019</v>
      </c>
      <c r="AM36" s="33">
        <v>2528.8775848794598</v>
      </c>
      <c r="AN36" s="33">
        <v>8172.6625243737099</v>
      </c>
      <c r="AO36" s="33">
        <v>10821.2169976931</v>
      </c>
      <c r="AP36" s="33">
        <v>4569.0655592252097</v>
      </c>
    </row>
    <row r="37" spans="1:42" ht="15.75" customHeight="1">
      <c r="A37" s="4"/>
      <c r="B37" s="32" t="s">
        <v>19</v>
      </c>
      <c r="C37" s="33">
        <f t="shared" ref="C37:C68" si="31">SUM(D37:L37)</f>
        <v>390025.26557550166</v>
      </c>
      <c r="D37" s="33">
        <f t="shared" si="22"/>
        <v>22179.945708492371</v>
      </c>
      <c r="E37" s="33">
        <f t="shared" si="23"/>
        <v>104640.01645529759</v>
      </c>
      <c r="F37" s="33">
        <f t="shared" si="24"/>
        <v>51140.893491987459</v>
      </c>
      <c r="G37" s="33">
        <f t="shared" si="25"/>
        <v>50887.822176568807</v>
      </c>
      <c r="H37" s="33">
        <f t="shared" si="26"/>
        <v>42516.934129096713</v>
      </c>
      <c r="I37" s="33">
        <f t="shared" si="27"/>
        <v>24913.321122748439</v>
      </c>
      <c r="J37" s="33">
        <f t="shared" si="28"/>
        <v>44007.73623317184</v>
      </c>
      <c r="K37" s="33">
        <f t="shared" si="29"/>
        <v>36233.25120436112</v>
      </c>
      <c r="L37" s="33">
        <f t="shared" si="30"/>
        <v>13505.345053777301</v>
      </c>
      <c r="M37" s="33">
        <v>199845.054318098</v>
      </c>
      <c r="N37" s="33">
        <v>3096.7202893212898</v>
      </c>
      <c r="O37" s="33">
        <v>75961.227027026995</v>
      </c>
      <c r="P37" s="33">
        <v>22715.2892057026</v>
      </c>
      <c r="Q37" s="33">
        <v>5871.4522611412403</v>
      </c>
      <c r="R37" s="33">
        <v>6164.5303430079202</v>
      </c>
      <c r="S37" s="33">
        <v>21269.866490765198</v>
      </c>
      <c r="T37" s="33">
        <v>28797.660167215599</v>
      </c>
      <c r="U37" s="33">
        <v>26840.658643326002</v>
      </c>
      <c r="V37" s="33">
        <v>9127.6498905908102</v>
      </c>
      <c r="W37" s="33">
        <v>54753.222413626398</v>
      </c>
      <c r="X37" s="33">
        <v>3477.8428903059798</v>
      </c>
      <c r="Y37" s="33">
        <v>8072.1913264754003</v>
      </c>
      <c r="Z37" s="33">
        <v>495.12862545586199</v>
      </c>
      <c r="AA37" s="33">
        <v>6397.6142410741704</v>
      </c>
      <c r="AB37" s="33">
        <v>25419.992641028399</v>
      </c>
      <c r="AC37" s="33">
        <v>1953.2339786275099</v>
      </c>
      <c r="AD37" s="33">
        <v>5176.7366397368396</v>
      </c>
      <c r="AE37" s="33">
        <v>2727.2875354174298</v>
      </c>
      <c r="AF37" s="33">
        <v>1033.1945355047901</v>
      </c>
      <c r="AG37" s="33">
        <v>135426.988843778</v>
      </c>
      <c r="AH37" s="33">
        <v>15605.382528865101</v>
      </c>
      <c r="AI37" s="33">
        <v>20606.5981017952</v>
      </c>
      <c r="AJ37" s="33">
        <v>27930.475660829001</v>
      </c>
      <c r="AK37" s="33">
        <v>38618.755674353401</v>
      </c>
      <c r="AL37" s="33">
        <v>10932.4111450604</v>
      </c>
      <c r="AM37" s="33">
        <v>1690.2206533557301</v>
      </c>
      <c r="AN37" s="33">
        <v>10033.3394262194</v>
      </c>
      <c r="AO37" s="33">
        <v>6665.3050256176903</v>
      </c>
      <c r="AP37" s="33">
        <v>3344.5006276816998</v>
      </c>
    </row>
    <row r="38" spans="1:42" ht="15.75" customHeight="1">
      <c r="A38" s="4"/>
      <c r="B38" s="32" t="s">
        <v>20</v>
      </c>
      <c r="C38" s="33">
        <f t="shared" si="31"/>
        <v>535090.85745683394</v>
      </c>
      <c r="D38" s="33">
        <f t="shared" si="22"/>
        <v>33467.128075926448</v>
      </c>
      <c r="E38" s="33">
        <f t="shared" si="23"/>
        <v>141514.56176896021</v>
      </c>
      <c r="F38" s="33">
        <f t="shared" si="24"/>
        <v>80578.83856426274</v>
      </c>
      <c r="G38" s="33">
        <f t="shared" si="25"/>
        <v>74764.372010407955</v>
      </c>
      <c r="H38" s="33">
        <f t="shared" si="26"/>
        <v>76332.691309534275</v>
      </c>
      <c r="I38" s="33">
        <f t="shared" si="27"/>
        <v>24937.183938166552</v>
      </c>
      <c r="J38" s="33">
        <f t="shared" si="28"/>
        <v>45215.219741262372</v>
      </c>
      <c r="K38" s="33">
        <f t="shared" si="29"/>
        <v>44477.113948220169</v>
      </c>
      <c r="L38" s="33">
        <f t="shared" si="30"/>
        <v>13803.748100093309</v>
      </c>
      <c r="M38" s="33">
        <v>234025.088962899</v>
      </c>
      <c r="N38" s="33">
        <v>4046.2112898891701</v>
      </c>
      <c r="O38" s="33">
        <v>103488.45799224501</v>
      </c>
      <c r="P38" s="33">
        <v>25841.056401811398</v>
      </c>
      <c r="Q38" s="33">
        <v>6672.6298366275396</v>
      </c>
      <c r="R38" s="33">
        <v>4558.3737872640704</v>
      </c>
      <c r="S38" s="33">
        <v>20529.187158229</v>
      </c>
      <c r="T38" s="33">
        <v>30026.9417276022</v>
      </c>
      <c r="U38" s="33">
        <v>29448.615384615401</v>
      </c>
      <c r="V38" s="33">
        <v>9413.6153846153902</v>
      </c>
      <c r="W38" s="33">
        <v>79757.952472046702</v>
      </c>
      <c r="X38" s="33">
        <v>4749.3887608978803</v>
      </c>
      <c r="Y38" s="33">
        <v>11620.190235595601</v>
      </c>
      <c r="Z38" s="33">
        <v>1153.0876381811399</v>
      </c>
      <c r="AA38" s="33">
        <v>8038.8224707935096</v>
      </c>
      <c r="AB38" s="33">
        <v>42317.964115763898</v>
      </c>
      <c r="AC38" s="33">
        <v>2160.85755369648</v>
      </c>
      <c r="AD38" s="33">
        <v>4662.0721119293703</v>
      </c>
      <c r="AE38" s="33">
        <v>4007.6597827495698</v>
      </c>
      <c r="AF38" s="33">
        <v>1047.9098024393099</v>
      </c>
      <c r="AG38" s="33">
        <v>221307.81602188799</v>
      </c>
      <c r="AH38" s="33">
        <v>24671.5280251394</v>
      </c>
      <c r="AI38" s="33">
        <v>26405.9135411196</v>
      </c>
      <c r="AJ38" s="33">
        <v>53584.694524270199</v>
      </c>
      <c r="AK38" s="33">
        <v>60052.919702986903</v>
      </c>
      <c r="AL38" s="33">
        <v>29456.3534065063</v>
      </c>
      <c r="AM38" s="33">
        <v>2247.13922624107</v>
      </c>
      <c r="AN38" s="33">
        <v>10526.2059017308</v>
      </c>
      <c r="AO38" s="33">
        <v>11020.8387808552</v>
      </c>
      <c r="AP38" s="33">
        <v>3342.2229130386099</v>
      </c>
    </row>
    <row r="39" spans="1:42" ht="15.75" customHeight="1">
      <c r="A39" s="4"/>
      <c r="B39" s="32" t="s">
        <v>21</v>
      </c>
      <c r="C39" s="33">
        <f t="shared" si="31"/>
        <v>439857.87618754734</v>
      </c>
      <c r="D39" s="33">
        <f t="shared" si="22"/>
        <v>25324.207957841536</v>
      </c>
      <c r="E39" s="33">
        <f t="shared" si="23"/>
        <v>99920.379916612539</v>
      </c>
      <c r="F39" s="33">
        <f t="shared" si="24"/>
        <v>61279.078804801851</v>
      </c>
      <c r="G39" s="33">
        <f t="shared" si="25"/>
        <v>60879.231834772552</v>
      </c>
      <c r="H39" s="33">
        <f t="shared" si="26"/>
        <v>50937.336604445896</v>
      </c>
      <c r="I39" s="33">
        <f t="shared" si="27"/>
        <v>25122.143656951943</v>
      </c>
      <c r="J39" s="33">
        <f t="shared" si="28"/>
        <v>49173.442205087864</v>
      </c>
      <c r="K39" s="33">
        <f t="shared" si="29"/>
        <v>51527.439286542838</v>
      </c>
      <c r="L39" s="33">
        <f t="shared" si="30"/>
        <v>15694.615920490382</v>
      </c>
      <c r="M39" s="33">
        <v>216211.48168581701</v>
      </c>
      <c r="N39" s="33">
        <v>4032.2439560257499</v>
      </c>
      <c r="O39" s="33">
        <v>75810.062473072001</v>
      </c>
      <c r="P39" s="33">
        <v>24209.983944009899</v>
      </c>
      <c r="Q39" s="33">
        <v>4308.7068244533302</v>
      </c>
      <c r="R39" s="33">
        <v>3986.4935614746901</v>
      </c>
      <c r="S39" s="33">
        <v>21880.751455283102</v>
      </c>
      <c r="T39" s="33">
        <v>35373.701009960198</v>
      </c>
      <c r="U39" s="33">
        <v>35323.1538461538</v>
      </c>
      <c r="V39" s="33">
        <v>11286.384615384601</v>
      </c>
      <c r="W39" s="33">
        <v>59417.375962037797</v>
      </c>
      <c r="X39" s="33">
        <v>3614.9435904943898</v>
      </c>
      <c r="Y39" s="33">
        <v>7244.4036158194303</v>
      </c>
      <c r="Z39" s="33">
        <v>736.26032106995694</v>
      </c>
      <c r="AA39" s="33">
        <v>6972.0696173890201</v>
      </c>
      <c r="AB39" s="33">
        <v>29371.9984529434</v>
      </c>
      <c r="AC39" s="33">
        <v>1509.61445824424</v>
      </c>
      <c r="AD39" s="33">
        <v>5165.4434326170303</v>
      </c>
      <c r="AE39" s="33">
        <v>3783.1427282295299</v>
      </c>
      <c r="AF39" s="33">
        <v>1019.49974523073</v>
      </c>
      <c r="AG39" s="33">
        <v>164229.01853969201</v>
      </c>
      <c r="AH39" s="33">
        <v>17677.020411321399</v>
      </c>
      <c r="AI39" s="33">
        <v>16865.913827721099</v>
      </c>
      <c r="AJ39" s="33">
        <v>36332.834539721996</v>
      </c>
      <c r="AK39" s="33">
        <v>49598.455392930198</v>
      </c>
      <c r="AL39" s="33">
        <v>17578.844590027798</v>
      </c>
      <c r="AM39" s="33">
        <v>1731.7777434246</v>
      </c>
      <c r="AN39" s="33">
        <v>8634.2977625106396</v>
      </c>
      <c r="AO39" s="33">
        <v>12421.142712159501</v>
      </c>
      <c r="AP39" s="33">
        <v>3388.7315598750502</v>
      </c>
    </row>
    <row r="40" spans="1:42" ht="15.75" customHeight="1">
      <c r="A40" s="4"/>
      <c r="B40" s="32" t="s">
        <v>22</v>
      </c>
      <c r="C40" s="33">
        <f t="shared" si="31"/>
        <v>497160.75012536661</v>
      </c>
      <c r="D40" s="33">
        <f t="shared" si="22"/>
        <v>23699.331222450888</v>
      </c>
      <c r="E40" s="33">
        <f t="shared" si="23"/>
        <v>105582.22135377501</v>
      </c>
      <c r="F40" s="33">
        <f t="shared" si="24"/>
        <v>106345.03274956906</v>
      </c>
      <c r="G40" s="33">
        <f t="shared" si="25"/>
        <v>61437.646969145891</v>
      </c>
      <c r="H40" s="33">
        <f t="shared" si="26"/>
        <v>67729.756758807271</v>
      </c>
      <c r="I40" s="33">
        <f t="shared" si="27"/>
        <v>20343.858588422299</v>
      </c>
      <c r="J40" s="33">
        <f t="shared" si="28"/>
        <v>48419.190591179809</v>
      </c>
      <c r="K40" s="33">
        <f t="shared" si="29"/>
        <v>46840.585338613906</v>
      </c>
      <c r="L40" s="33">
        <f t="shared" si="30"/>
        <v>16763.12655340245</v>
      </c>
      <c r="M40" s="33">
        <v>202510.42935128399</v>
      </c>
      <c r="N40" s="33">
        <v>3838.4912068888698</v>
      </c>
      <c r="O40" s="33">
        <v>71647.479534683298</v>
      </c>
      <c r="P40" s="33">
        <v>26905.9596541787</v>
      </c>
      <c r="Q40" s="33">
        <v>3995.7733404199898</v>
      </c>
      <c r="R40" s="33">
        <v>3477.0707355794698</v>
      </c>
      <c r="S40" s="33">
        <v>16484.971776327398</v>
      </c>
      <c r="T40" s="33">
        <v>32857.4523339753</v>
      </c>
      <c r="U40" s="33">
        <v>32150.538461538501</v>
      </c>
      <c r="V40" s="33">
        <v>11152.692307692299</v>
      </c>
      <c r="W40" s="33">
        <v>69456.444727004593</v>
      </c>
      <c r="X40" s="33">
        <v>3448.9097882905198</v>
      </c>
      <c r="Y40" s="33">
        <v>8782.4138526023999</v>
      </c>
      <c r="Z40" s="33">
        <v>1167.00906621427</v>
      </c>
      <c r="AA40" s="33">
        <v>7025.3668825474997</v>
      </c>
      <c r="AB40" s="33">
        <v>36501.906754109601</v>
      </c>
      <c r="AC40" s="33">
        <v>1543.3928652764801</v>
      </c>
      <c r="AD40" s="33">
        <v>5703.5234004470904</v>
      </c>
      <c r="AE40" s="33">
        <v>3897.5039990662099</v>
      </c>
      <c r="AF40" s="33">
        <v>1386.4181184505901</v>
      </c>
      <c r="AG40" s="33">
        <v>225193.876047078</v>
      </c>
      <c r="AH40" s="33">
        <v>16411.930227271499</v>
      </c>
      <c r="AI40" s="33">
        <v>25152.327966489302</v>
      </c>
      <c r="AJ40" s="33">
        <v>78272.064029176094</v>
      </c>
      <c r="AK40" s="33">
        <v>50416.506746178398</v>
      </c>
      <c r="AL40" s="33">
        <v>27750.7792691182</v>
      </c>
      <c r="AM40" s="33">
        <v>2315.4939468184202</v>
      </c>
      <c r="AN40" s="33">
        <v>9858.2148567574204</v>
      </c>
      <c r="AO40" s="33">
        <v>10792.542878009201</v>
      </c>
      <c r="AP40" s="33">
        <v>4224.0161272595597</v>
      </c>
    </row>
    <row r="41" spans="1:42" ht="15.75" customHeight="1">
      <c r="A41" s="4"/>
      <c r="B41" s="32" t="s">
        <v>23</v>
      </c>
      <c r="C41" s="33">
        <f t="shared" si="31"/>
        <v>480728.88765462855</v>
      </c>
      <c r="D41" s="33">
        <f t="shared" si="22"/>
        <v>28303.909229519599</v>
      </c>
      <c r="E41" s="33">
        <f t="shared" si="23"/>
        <v>95301.54429272408</v>
      </c>
      <c r="F41" s="33">
        <f t="shared" si="24"/>
        <v>79707.184444093582</v>
      </c>
      <c r="G41" s="33">
        <f t="shared" si="25"/>
        <v>57891.305769751758</v>
      </c>
      <c r="H41" s="33">
        <f t="shared" si="26"/>
        <v>63333.067723459557</v>
      </c>
      <c r="I41" s="33">
        <f t="shared" si="27"/>
        <v>25044.087776219589</v>
      </c>
      <c r="J41" s="33">
        <f t="shared" si="28"/>
        <v>51452.574315439779</v>
      </c>
      <c r="K41" s="33">
        <f t="shared" si="29"/>
        <v>58557.596530320785</v>
      </c>
      <c r="L41" s="33">
        <f t="shared" si="30"/>
        <v>21137.617573099837</v>
      </c>
      <c r="M41" s="33">
        <v>204147.71643334001</v>
      </c>
      <c r="N41" s="33">
        <v>4257.1921643372698</v>
      </c>
      <c r="O41" s="33">
        <v>64131.010144362102</v>
      </c>
      <c r="P41" s="33">
        <v>25175.059073724002</v>
      </c>
      <c r="Q41" s="33">
        <v>4165.22777819982</v>
      </c>
      <c r="R41" s="33">
        <v>4720.9080012957602</v>
      </c>
      <c r="S41" s="33">
        <v>18687.156948493699</v>
      </c>
      <c r="T41" s="33">
        <v>34665.490488301897</v>
      </c>
      <c r="U41" s="33">
        <v>34320.345219638199</v>
      </c>
      <c r="V41" s="33">
        <v>14025.3266149871</v>
      </c>
      <c r="W41" s="33">
        <v>64199.3208327963</v>
      </c>
      <c r="X41" s="33">
        <v>4163.3420441534299</v>
      </c>
      <c r="Y41" s="33">
        <v>7088.7692076501799</v>
      </c>
      <c r="Z41" s="33">
        <v>730.16117661017699</v>
      </c>
      <c r="AA41" s="33">
        <v>3941.7074060435398</v>
      </c>
      <c r="AB41" s="33">
        <v>32158.848024112202</v>
      </c>
      <c r="AC41" s="33">
        <v>2708.8891943587801</v>
      </c>
      <c r="AD41" s="33">
        <v>6081.25076227308</v>
      </c>
      <c r="AE41" s="33">
        <v>5882.16622736509</v>
      </c>
      <c r="AF41" s="33">
        <v>1444.1867902297299</v>
      </c>
      <c r="AG41" s="33">
        <v>212381.85038849301</v>
      </c>
      <c r="AH41" s="33">
        <v>19883.3750210289</v>
      </c>
      <c r="AI41" s="33">
        <v>24081.764940711801</v>
      </c>
      <c r="AJ41" s="33">
        <v>53801.964193759399</v>
      </c>
      <c r="AK41" s="33">
        <v>49784.370585508397</v>
      </c>
      <c r="AL41" s="33">
        <v>26453.311698051599</v>
      </c>
      <c r="AM41" s="33">
        <v>3648.0416333671101</v>
      </c>
      <c r="AN41" s="33">
        <v>10705.833064864801</v>
      </c>
      <c r="AO41" s="33">
        <v>18355.085083317499</v>
      </c>
      <c r="AP41" s="33">
        <v>5668.1041678830097</v>
      </c>
    </row>
    <row r="42" spans="1:42" ht="15.75" customHeight="1">
      <c r="A42" s="4"/>
      <c r="B42" s="32" t="s">
        <v>24</v>
      </c>
      <c r="C42" s="33">
        <f t="shared" si="31"/>
        <v>545031.55542223819</v>
      </c>
      <c r="D42" s="33">
        <f t="shared" si="22"/>
        <v>28018.055629009439</v>
      </c>
      <c r="E42" s="33">
        <f t="shared" si="23"/>
        <v>98728.215785377906</v>
      </c>
      <c r="F42" s="33">
        <f t="shared" si="24"/>
        <v>94507.772054416855</v>
      </c>
      <c r="G42" s="33">
        <f t="shared" si="25"/>
        <v>57290.12664741886</v>
      </c>
      <c r="H42" s="33">
        <f t="shared" si="26"/>
        <v>60397.217417124702</v>
      </c>
      <c r="I42" s="33">
        <f t="shared" si="27"/>
        <v>36512.031890212886</v>
      </c>
      <c r="J42" s="33">
        <f t="shared" si="28"/>
        <v>56063.007628635285</v>
      </c>
      <c r="K42" s="33">
        <f t="shared" si="29"/>
        <v>93269.755184663954</v>
      </c>
      <c r="L42" s="33">
        <f t="shared" si="30"/>
        <v>20245.373185378281</v>
      </c>
      <c r="M42" s="33">
        <v>223859.20971872401</v>
      </c>
      <c r="N42" s="33">
        <v>4343.8591875228503</v>
      </c>
      <c r="O42" s="33">
        <v>64194.600468201301</v>
      </c>
      <c r="P42" s="33">
        <v>24167.723062381901</v>
      </c>
      <c r="Q42" s="33">
        <v>3973.1549736339002</v>
      </c>
      <c r="R42" s="33">
        <v>2947.1394557823101</v>
      </c>
      <c r="S42" s="33">
        <v>25746.388402980199</v>
      </c>
      <c r="T42" s="33">
        <v>35435.362256076798</v>
      </c>
      <c r="U42" s="33">
        <v>51333.277002584</v>
      </c>
      <c r="V42" s="33">
        <v>11717.7049095607</v>
      </c>
      <c r="W42" s="33">
        <v>80109.097886162504</v>
      </c>
      <c r="X42" s="33">
        <v>4383.1409262891902</v>
      </c>
      <c r="Y42" s="33">
        <v>11418.912496213299</v>
      </c>
      <c r="Z42" s="33">
        <v>978.57820964395796</v>
      </c>
      <c r="AA42" s="33">
        <v>5822.5340839805604</v>
      </c>
      <c r="AB42" s="33">
        <v>33652.3202052329</v>
      </c>
      <c r="AC42" s="33">
        <v>5392.70632189957</v>
      </c>
      <c r="AD42" s="33">
        <v>6576.8647016076902</v>
      </c>
      <c r="AE42" s="33">
        <v>9924.2727764032607</v>
      </c>
      <c r="AF42" s="33">
        <v>1959.76816489209</v>
      </c>
      <c r="AG42" s="33">
        <v>241063.24781735201</v>
      </c>
      <c r="AH42" s="33">
        <v>19291.0555151974</v>
      </c>
      <c r="AI42" s="33">
        <v>23114.702820963299</v>
      </c>
      <c r="AJ42" s="33">
        <v>69361.470782390999</v>
      </c>
      <c r="AK42" s="33">
        <v>47494.437589804402</v>
      </c>
      <c r="AL42" s="33">
        <v>23797.757756109499</v>
      </c>
      <c r="AM42" s="33">
        <v>5372.93716533312</v>
      </c>
      <c r="AN42" s="33">
        <v>14050.7806709508</v>
      </c>
      <c r="AO42" s="33">
        <v>32012.205405676701</v>
      </c>
      <c r="AP42" s="33">
        <v>6567.9001109254896</v>
      </c>
    </row>
    <row r="43" spans="1:42" ht="15.75" customHeight="1">
      <c r="A43" s="4"/>
      <c r="B43" s="35" t="s">
        <v>25</v>
      </c>
      <c r="C43" s="36">
        <f t="shared" si="31"/>
        <v>632816.27937278873</v>
      </c>
      <c r="D43" s="36">
        <f t="shared" si="22"/>
        <v>39360.096122676798</v>
      </c>
      <c r="E43" s="36">
        <f t="shared" si="23"/>
        <v>106061.42185197469</v>
      </c>
      <c r="F43" s="36">
        <f t="shared" si="24"/>
        <v>87708.071648103447</v>
      </c>
      <c r="G43" s="36">
        <f t="shared" si="25"/>
        <v>96843.874471801508</v>
      </c>
      <c r="H43" s="36">
        <f t="shared" si="26"/>
        <v>60903.668788593423</v>
      </c>
      <c r="I43" s="36">
        <f t="shared" si="27"/>
        <v>40544.48808192111</v>
      </c>
      <c r="J43" s="36">
        <f t="shared" si="28"/>
        <v>77443.985201450836</v>
      </c>
      <c r="K43" s="36">
        <f t="shared" si="29"/>
        <v>97651.509842830797</v>
      </c>
      <c r="L43" s="36">
        <f t="shared" si="30"/>
        <v>26299.163363436142</v>
      </c>
      <c r="M43" s="36">
        <v>235854.073847936</v>
      </c>
      <c r="N43" s="36">
        <v>6748.0280996274296</v>
      </c>
      <c r="O43" s="36">
        <v>51707.389387436597</v>
      </c>
      <c r="P43" s="36">
        <v>18600.2178638941</v>
      </c>
      <c r="Q43" s="36">
        <v>6488.2815350484098</v>
      </c>
      <c r="R43" s="36">
        <v>3172.5192743764201</v>
      </c>
      <c r="S43" s="36">
        <v>28144.308228053102</v>
      </c>
      <c r="T43" s="36">
        <v>51421.983206270103</v>
      </c>
      <c r="U43" s="36">
        <v>55445.539018087897</v>
      </c>
      <c r="V43" s="36">
        <v>14125.8072351421</v>
      </c>
      <c r="W43" s="36">
        <v>107776.86634091</v>
      </c>
      <c r="X43" s="36">
        <v>4248.9854584919703</v>
      </c>
      <c r="Y43" s="36">
        <v>30642.510953851899</v>
      </c>
      <c r="Z43" s="36">
        <v>1111.07744722455</v>
      </c>
      <c r="AA43" s="36">
        <v>7450.3386054864995</v>
      </c>
      <c r="AB43" s="36">
        <v>33687.546797368203</v>
      </c>
      <c r="AC43" s="36">
        <v>6383.2532619813701</v>
      </c>
      <c r="AD43" s="36">
        <v>8029.3748069407302</v>
      </c>
      <c r="AE43" s="36">
        <v>13803.7424532774</v>
      </c>
      <c r="AF43" s="36">
        <v>2420.0365562869802</v>
      </c>
      <c r="AG43" s="36">
        <v>289185.339183943</v>
      </c>
      <c r="AH43" s="36">
        <v>28363.0825645574</v>
      </c>
      <c r="AI43" s="36">
        <v>23711.521510686202</v>
      </c>
      <c r="AJ43" s="36">
        <v>67996.776336984796</v>
      </c>
      <c r="AK43" s="36">
        <v>82905.254331266595</v>
      </c>
      <c r="AL43" s="36">
        <v>24043.6027168488</v>
      </c>
      <c r="AM43" s="36">
        <v>6016.9265918866404</v>
      </c>
      <c r="AN43" s="36">
        <v>17992.62718824</v>
      </c>
      <c r="AO43" s="36">
        <v>28402.228371465499</v>
      </c>
      <c r="AP43" s="36">
        <v>9753.3195720070598</v>
      </c>
    </row>
    <row r="44" spans="1:42" ht="15.75" customHeight="1">
      <c r="A44" s="4">
        <v>2013</v>
      </c>
      <c r="B44" s="76" t="s">
        <v>12</v>
      </c>
      <c r="C44" s="77">
        <f t="shared" si="31"/>
        <v>6510433.7384892674</v>
      </c>
      <c r="D44" s="77">
        <f t="shared" ref="D44:L44" si="32">SUM(D45:D56)</f>
        <v>345799.02930296253</v>
      </c>
      <c r="E44" s="77">
        <f t="shared" si="32"/>
        <v>1192899.5368569205</v>
      </c>
      <c r="F44" s="77">
        <f t="shared" si="32"/>
        <v>1082404.0626944271</v>
      </c>
      <c r="G44" s="77">
        <f t="shared" si="32"/>
        <v>839145.04231244046</v>
      </c>
      <c r="H44" s="77">
        <f t="shared" si="32"/>
        <v>919552.8463588251</v>
      </c>
      <c r="I44" s="77">
        <f t="shared" si="32"/>
        <v>375617.35500113521</v>
      </c>
      <c r="J44" s="77">
        <f t="shared" si="32"/>
        <v>631202.9082678922</v>
      </c>
      <c r="K44" s="77">
        <f t="shared" si="32"/>
        <v>865882.90361722826</v>
      </c>
      <c r="L44" s="77">
        <f t="shared" si="32"/>
        <v>257930.05407743613</v>
      </c>
      <c r="M44" s="77">
        <v>2529995.0000674799</v>
      </c>
      <c r="N44" s="77">
        <v>57313.295163712799</v>
      </c>
      <c r="O44" s="77">
        <v>696839.000014266</v>
      </c>
      <c r="P44" s="77">
        <v>268078.00001426501</v>
      </c>
      <c r="Q44" s="77">
        <v>59255.547560909501</v>
      </c>
      <c r="R44" s="77">
        <v>55164.000000054402</v>
      </c>
      <c r="S44" s="77">
        <v>276156.00000758999</v>
      </c>
      <c r="T44" s="77">
        <v>431637.15729574999</v>
      </c>
      <c r="U44" s="77">
        <v>530988.00000948703</v>
      </c>
      <c r="V44" s="77">
        <v>154564.000001448</v>
      </c>
      <c r="W44" s="77">
        <v>1047618.41768451</v>
      </c>
      <c r="X44" s="77">
        <v>42884.5158938565</v>
      </c>
      <c r="Y44" s="77">
        <v>187936.538029355</v>
      </c>
      <c r="Z44" s="77">
        <v>15396.5451393147</v>
      </c>
      <c r="AA44" s="77">
        <v>87667.963188226102</v>
      </c>
      <c r="AB44" s="77">
        <v>458414.77743037901</v>
      </c>
      <c r="AC44" s="77">
        <v>56310.870034081599</v>
      </c>
      <c r="AD44" s="77">
        <v>69140.371774311498</v>
      </c>
      <c r="AE44" s="77">
        <v>106158.604202687</v>
      </c>
      <c r="AF44" s="77">
        <v>23708.2319923006</v>
      </c>
      <c r="AG44" s="77">
        <v>2932820.3207372702</v>
      </c>
      <c r="AH44" s="77">
        <v>245601.21824539301</v>
      </c>
      <c r="AI44" s="77">
        <v>308123.99881329999</v>
      </c>
      <c r="AJ44" s="77">
        <v>798929.51754084695</v>
      </c>
      <c r="AK44" s="77">
        <v>692221.53156330495</v>
      </c>
      <c r="AL44" s="77">
        <v>405974.06892839202</v>
      </c>
      <c r="AM44" s="77">
        <v>43150.484959463203</v>
      </c>
      <c r="AN44" s="77">
        <v>130425.379197831</v>
      </c>
      <c r="AO44" s="77">
        <v>228736.29940505399</v>
      </c>
      <c r="AP44" s="77">
        <v>79657.822083687293</v>
      </c>
    </row>
    <row r="45" spans="1:42" ht="15.75" customHeight="1">
      <c r="A45" s="4"/>
      <c r="B45" s="32" t="s">
        <v>14</v>
      </c>
      <c r="C45" s="33">
        <f t="shared" si="31"/>
        <v>683006.581249799</v>
      </c>
      <c r="D45" s="33">
        <f t="shared" ref="D45:D56" si="33">N45+X45+AH45</f>
        <v>42268.939902065918</v>
      </c>
      <c r="E45" s="33">
        <f t="shared" ref="E45:E56" si="34">O45+Y45+AI45</f>
        <v>141417.4591901477</v>
      </c>
      <c r="F45" s="33">
        <f t="shared" ref="F45:F56" si="35">P45+Z45+AJ45</f>
        <v>112996.62352407008</v>
      </c>
      <c r="G45" s="33">
        <f t="shared" ref="G45:G56" si="36">Q45+AA45+AK45</f>
        <v>66007.699999265344</v>
      </c>
      <c r="H45" s="33">
        <f t="shared" ref="H45:H56" si="37">R45+AB45+AL45</f>
        <v>50277.720853161256</v>
      </c>
      <c r="I45" s="33">
        <f t="shared" ref="I45:I56" si="38">S45+AC45+AM45</f>
        <v>52456.4139392824</v>
      </c>
      <c r="J45" s="33">
        <f t="shared" ref="J45:J56" si="39">T45+AD45+AN45</f>
        <v>62024.501316280315</v>
      </c>
      <c r="K45" s="33">
        <f t="shared" ref="K45:K56" si="40">U45+AE45+AO45</f>
        <v>121213.56891478359</v>
      </c>
      <c r="L45" s="33">
        <f t="shared" ref="L45:L56" si="41">V45+AF45+AP45</f>
        <v>34343.653610742578</v>
      </c>
      <c r="M45" s="33">
        <v>259566.82703511999</v>
      </c>
      <c r="N45" s="33">
        <v>7431.4572851678704</v>
      </c>
      <c r="O45" s="33">
        <v>62806.749654231397</v>
      </c>
      <c r="P45" s="33">
        <v>16021.808825029701</v>
      </c>
      <c r="Q45" s="33">
        <v>4779.1202952193598</v>
      </c>
      <c r="R45" s="33">
        <v>3238.0936544885599</v>
      </c>
      <c r="S45" s="33">
        <v>35409.065911014601</v>
      </c>
      <c r="T45" s="33">
        <v>38670.9237656529</v>
      </c>
      <c r="U45" s="33">
        <v>74292.842289931301</v>
      </c>
      <c r="V45" s="33">
        <v>16916.765354384301</v>
      </c>
      <c r="W45" s="33">
        <v>118421.068365178</v>
      </c>
      <c r="X45" s="33">
        <v>2994.1263910683501</v>
      </c>
      <c r="Y45" s="33">
        <v>43792.188459301899</v>
      </c>
      <c r="Z45" s="33">
        <v>2159.5934039547801</v>
      </c>
      <c r="AA45" s="33">
        <v>6523.9609232622797</v>
      </c>
      <c r="AB45" s="33">
        <v>24064.430175810001</v>
      </c>
      <c r="AC45" s="33">
        <v>10408.571643212999</v>
      </c>
      <c r="AD45" s="33">
        <v>8035.5293004424202</v>
      </c>
      <c r="AE45" s="33">
        <v>16506.476273824301</v>
      </c>
      <c r="AF45" s="33">
        <v>3936.1917943005801</v>
      </c>
      <c r="AG45" s="33">
        <v>305018.68584950099</v>
      </c>
      <c r="AH45" s="33">
        <v>31843.356225829699</v>
      </c>
      <c r="AI45" s="33">
        <v>34818.521076614401</v>
      </c>
      <c r="AJ45" s="33">
        <v>94815.221295085605</v>
      </c>
      <c r="AK45" s="33">
        <v>54704.618780783698</v>
      </c>
      <c r="AL45" s="33">
        <v>22975.1970228627</v>
      </c>
      <c r="AM45" s="33">
        <v>6638.7763850547999</v>
      </c>
      <c r="AN45" s="33">
        <v>15318.048250185</v>
      </c>
      <c r="AO45" s="33">
        <v>30414.250351028</v>
      </c>
      <c r="AP45" s="33">
        <v>13490.6964620577</v>
      </c>
    </row>
    <row r="46" spans="1:42" ht="15.75" customHeight="1">
      <c r="A46" s="4"/>
      <c r="B46" s="32" t="s">
        <v>15</v>
      </c>
      <c r="C46" s="33">
        <f t="shared" si="31"/>
        <v>601987.57739155972</v>
      </c>
      <c r="D46" s="33">
        <f t="shared" si="33"/>
        <v>27024.54736561489</v>
      </c>
      <c r="E46" s="33">
        <f t="shared" si="34"/>
        <v>95204.256341176893</v>
      </c>
      <c r="F46" s="33">
        <f t="shared" si="35"/>
        <v>161366.09843858075</v>
      </c>
      <c r="G46" s="33">
        <f t="shared" si="36"/>
        <v>62013.313450841822</v>
      </c>
      <c r="H46" s="33">
        <f t="shared" si="37"/>
        <v>52666.951094526157</v>
      </c>
      <c r="I46" s="33">
        <f t="shared" si="38"/>
        <v>41377.875955077965</v>
      </c>
      <c r="J46" s="33">
        <f t="shared" si="39"/>
        <v>36429.631787223334</v>
      </c>
      <c r="K46" s="33">
        <f t="shared" si="40"/>
        <v>95613.123794296902</v>
      </c>
      <c r="L46" s="33">
        <f t="shared" si="41"/>
        <v>30291.779164221007</v>
      </c>
      <c r="M46" s="33">
        <v>188642.84771270899</v>
      </c>
      <c r="N46" s="33">
        <v>5035.7706889195397</v>
      </c>
      <c r="O46" s="33">
        <v>40800.841641320003</v>
      </c>
      <c r="P46" s="33">
        <v>19749.928452055901</v>
      </c>
      <c r="Q46" s="33">
        <v>4012.9281489074001</v>
      </c>
      <c r="R46" s="33">
        <v>3519.2683899471599</v>
      </c>
      <c r="S46" s="33">
        <v>24504.951636731701</v>
      </c>
      <c r="T46" s="33">
        <v>23799.9254592736</v>
      </c>
      <c r="U46" s="33">
        <v>52519.639524036902</v>
      </c>
      <c r="V46" s="33">
        <v>14699.593771517</v>
      </c>
      <c r="W46" s="33">
        <v>102390.93825625999</v>
      </c>
      <c r="X46" s="33">
        <v>1085.4547970722499</v>
      </c>
      <c r="Y46" s="33">
        <v>32640.649555798998</v>
      </c>
      <c r="Z46" s="33">
        <v>3417.2976496828401</v>
      </c>
      <c r="AA46" s="33">
        <v>6000.8393256712197</v>
      </c>
      <c r="AB46" s="33">
        <v>24593.5557281336</v>
      </c>
      <c r="AC46" s="33">
        <v>11186.592375993199</v>
      </c>
      <c r="AD46" s="33">
        <v>3459.8039126472099</v>
      </c>
      <c r="AE46" s="33">
        <v>16148.8308673144</v>
      </c>
      <c r="AF46" s="33">
        <v>3857.9140439467101</v>
      </c>
      <c r="AG46" s="33">
        <v>310953.79142258997</v>
      </c>
      <c r="AH46" s="33">
        <v>20903.321879623101</v>
      </c>
      <c r="AI46" s="33">
        <v>21762.765144057899</v>
      </c>
      <c r="AJ46" s="33">
        <v>138198.872336842</v>
      </c>
      <c r="AK46" s="33">
        <v>51999.545976263202</v>
      </c>
      <c r="AL46" s="33">
        <v>24554.126976445401</v>
      </c>
      <c r="AM46" s="33">
        <v>5686.3319423530602</v>
      </c>
      <c r="AN46" s="33">
        <v>9169.9024153025202</v>
      </c>
      <c r="AO46" s="33">
        <v>26944.653402945602</v>
      </c>
      <c r="AP46" s="33">
        <v>11734.2713487573</v>
      </c>
    </row>
    <row r="47" spans="1:42" ht="15.75" customHeight="1">
      <c r="A47" s="4"/>
      <c r="B47" s="32" t="s">
        <v>16</v>
      </c>
      <c r="C47" s="33">
        <f t="shared" si="31"/>
        <v>591031.0582322469</v>
      </c>
      <c r="D47" s="33">
        <f t="shared" si="33"/>
        <v>22801.926063070299</v>
      </c>
      <c r="E47" s="33">
        <f t="shared" si="34"/>
        <v>82862.061106687106</v>
      </c>
      <c r="F47" s="33">
        <f t="shared" si="35"/>
        <v>96727.36511369246</v>
      </c>
      <c r="G47" s="33">
        <f t="shared" si="36"/>
        <v>81096.057038071696</v>
      </c>
      <c r="H47" s="33">
        <f t="shared" si="37"/>
        <v>92714.958473711085</v>
      </c>
      <c r="I47" s="33">
        <f t="shared" si="38"/>
        <v>43728.71327573125</v>
      </c>
      <c r="J47" s="33">
        <f t="shared" si="39"/>
        <v>46452.58166319257</v>
      </c>
      <c r="K47" s="33">
        <f t="shared" si="40"/>
        <v>96929.394275297702</v>
      </c>
      <c r="L47" s="33">
        <f t="shared" si="41"/>
        <v>27718.001222792722</v>
      </c>
      <c r="M47" s="33">
        <v>210012.325275843</v>
      </c>
      <c r="N47" s="33">
        <v>4360.0327270235002</v>
      </c>
      <c r="O47" s="33">
        <v>40911.408708831899</v>
      </c>
      <c r="P47" s="33">
        <v>19930.262726987701</v>
      </c>
      <c r="Q47" s="33">
        <v>5647.9193171596698</v>
      </c>
      <c r="R47" s="33">
        <v>4934.6379556155898</v>
      </c>
      <c r="S47" s="33">
        <v>30677.982454618599</v>
      </c>
      <c r="T47" s="33">
        <v>30800.922320348</v>
      </c>
      <c r="U47" s="33">
        <v>57324.518191013798</v>
      </c>
      <c r="V47" s="33">
        <v>15424.6408742442</v>
      </c>
      <c r="W47" s="33">
        <v>106025.32256113</v>
      </c>
      <c r="X47" s="33">
        <v>2812.4979506902</v>
      </c>
      <c r="Y47" s="33">
        <v>20427.519660279901</v>
      </c>
      <c r="Z47" s="33">
        <v>1284.4060563349601</v>
      </c>
      <c r="AA47" s="33">
        <v>7206.2863703973298</v>
      </c>
      <c r="AB47" s="33">
        <v>46142.649670036597</v>
      </c>
      <c r="AC47" s="33">
        <v>7296.53153088831</v>
      </c>
      <c r="AD47" s="33">
        <v>5573.9620601842698</v>
      </c>
      <c r="AE47" s="33">
        <v>12559.848942131201</v>
      </c>
      <c r="AF47" s="33">
        <v>2721.62032018736</v>
      </c>
      <c r="AG47" s="33">
        <v>274993.410395274</v>
      </c>
      <c r="AH47" s="33">
        <v>15629.3953853566</v>
      </c>
      <c r="AI47" s="33">
        <v>21523.132737575299</v>
      </c>
      <c r="AJ47" s="33">
        <v>75512.696330369799</v>
      </c>
      <c r="AK47" s="33">
        <v>68241.851350514698</v>
      </c>
      <c r="AL47" s="33">
        <v>41637.6708480589</v>
      </c>
      <c r="AM47" s="33">
        <v>5754.1992902243401</v>
      </c>
      <c r="AN47" s="33">
        <v>10077.6972826603</v>
      </c>
      <c r="AO47" s="33">
        <v>27045.0271421527</v>
      </c>
      <c r="AP47" s="33">
        <v>9571.7400283611605</v>
      </c>
    </row>
    <row r="48" spans="1:42" ht="15.75" customHeight="1">
      <c r="A48" s="4"/>
      <c r="B48" s="32" t="s">
        <v>17</v>
      </c>
      <c r="C48" s="33">
        <f t="shared" si="31"/>
        <v>445068.00524714054</v>
      </c>
      <c r="D48" s="33">
        <f t="shared" si="33"/>
        <v>20801.01003874958</v>
      </c>
      <c r="E48" s="33">
        <f t="shared" si="34"/>
        <v>72009.462620350037</v>
      </c>
      <c r="F48" s="33">
        <f t="shared" si="35"/>
        <v>66978.888460269212</v>
      </c>
      <c r="G48" s="33">
        <f t="shared" si="36"/>
        <v>55096.585327420034</v>
      </c>
      <c r="H48" s="33">
        <f t="shared" si="37"/>
        <v>67716.242304089494</v>
      </c>
      <c r="I48" s="33">
        <f t="shared" si="38"/>
        <v>27458.646062439198</v>
      </c>
      <c r="J48" s="33">
        <f t="shared" si="39"/>
        <v>44756.788163922312</v>
      </c>
      <c r="K48" s="33">
        <f t="shared" si="40"/>
        <v>69646.528480393419</v>
      </c>
      <c r="L48" s="33">
        <f t="shared" si="41"/>
        <v>20603.85378950732</v>
      </c>
      <c r="M48" s="33">
        <v>191534.92212921099</v>
      </c>
      <c r="N48" s="33">
        <v>3850.7545905240399</v>
      </c>
      <c r="O48" s="33">
        <v>43643.068926862201</v>
      </c>
      <c r="P48" s="33">
        <v>20123.214442488101</v>
      </c>
      <c r="Q48" s="33">
        <v>4633.8717052725096</v>
      </c>
      <c r="R48" s="33">
        <v>5616</v>
      </c>
      <c r="S48" s="33">
        <v>22122.5157533684</v>
      </c>
      <c r="T48" s="33">
        <v>31498.596275080199</v>
      </c>
      <c r="U48" s="33">
        <v>46950.851527679799</v>
      </c>
      <c r="V48" s="33">
        <v>13096.048907935899</v>
      </c>
      <c r="W48" s="33">
        <v>75443.429543873004</v>
      </c>
      <c r="X48" s="33">
        <v>3468.2821548985398</v>
      </c>
      <c r="Y48" s="33">
        <v>9347.6845462326291</v>
      </c>
      <c r="Z48" s="33">
        <v>657.96419864740994</v>
      </c>
      <c r="AA48" s="33">
        <v>6472.3021060422298</v>
      </c>
      <c r="AB48" s="33">
        <v>40084.303290504198</v>
      </c>
      <c r="AC48" s="33">
        <v>2564.1404781543001</v>
      </c>
      <c r="AD48" s="33">
        <v>4338.5867257692798</v>
      </c>
      <c r="AE48" s="33">
        <v>7055.6707242687198</v>
      </c>
      <c r="AF48" s="33">
        <v>1454.4953193556901</v>
      </c>
      <c r="AG48" s="33">
        <v>178089.65357405701</v>
      </c>
      <c r="AH48" s="33">
        <v>13481.973293327001</v>
      </c>
      <c r="AI48" s="33">
        <v>19018.709147255198</v>
      </c>
      <c r="AJ48" s="33">
        <v>46197.709819133699</v>
      </c>
      <c r="AK48" s="33">
        <v>43990.411516105298</v>
      </c>
      <c r="AL48" s="33">
        <v>22015.939013585299</v>
      </c>
      <c r="AM48" s="33">
        <v>2771.9898309165001</v>
      </c>
      <c r="AN48" s="33">
        <v>8919.6051630728307</v>
      </c>
      <c r="AO48" s="33">
        <v>15640.0062284449</v>
      </c>
      <c r="AP48" s="33">
        <v>6053.3095622157298</v>
      </c>
    </row>
    <row r="49" spans="1:42" ht="15.75" customHeight="1">
      <c r="A49" s="4"/>
      <c r="B49" s="32" t="s">
        <v>18</v>
      </c>
      <c r="C49" s="33">
        <f t="shared" si="31"/>
        <v>427291.52444788918</v>
      </c>
      <c r="D49" s="33">
        <f t="shared" si="33"/>
        <v>21857.315130959301</v>
      </c>
      <c r="E49" s="33">
        <f t="shared" si="34"/>
        <v>79131.435938245908</v>
      </c>
      <c r="F49" s="33">
        <f t="shared" si="35"/>
        <v>63886.966088638233</v>
      </c>
      <c r="G49" s="33">
        <f t="shared" si="36"/>
        <v>61641.44680716838</v>
      </c>
      <c r="H49" s="33">
        <f t="shared" si="37"/>
        <v>70544.694702181005</v>
      </c>
      <c r="I49" s="33">
        <f t="shared" si="38"/>
        <v>23592.398421299509</v>
      </c>
      <c r="J49" s="33">
        <f t="shared" si="39"/>
        <v>40928.06353313836</v>
      </c>
      <c r="K49" s="33">
        <f t="shared" si="40"/>
        <v>49117.12406381328</v>
      </c>
      <c r="L49" s="33">
        <f t="shared" si="41"/>
        <v>16592.079762445112</v>
      </c>
      <c r="M49" s="33">
        <v>184213.54473881301</v>
      </c>
      <c r="N49" s="33">
        <v>3910.8202076175198</v>
      </c>
      <c r="O49" s="33">
        <v>48940.898493266803</v>
      </c>
      <c r="P49" s="33">
        <v>23976.522923599499</v>
      </c>
      <c r="Q49" s="33">
        <v>5857.0881343175597</v>
      </c>
      <c r="R49" s="33">
        <v>4839</v>
      </c>
      <c r="S49" s="33">
        <v>19913.319752591698</v>
      </c>
      <c r="T49" s="33">
        <v>30087.920662241799</v>
      </c>
      <c r="U49" s="33">
        <v>34939.065828217201</v>
      </c>
      <c r="V49" s="33">
        <v>11748.908736961301</v>
      </c>
      <c r="W49" s="33">
        <v>73700.963315301298</v>
      </c>
      <c r="X49" s="33">
        <v>3780.1808856252801</v>
      </c>
      <c r="Y49" s="33">
        <v>7789.1531920936004</v>
      </c>
      <c r="Z49" s="33">
        <v>848.34180931713695</v>
      </c>
      <c r="AA49" s="33">
        <v>8518.21183370172</v>
      </c>
      <c r="AB49" s="33">
        <v>42153.577875244802</v>
      </c>
      <c r="AC49" s="33">
        <v>1726.4969281398701</v>
      </c>
      <c r="AD49" s="33">
        <v>3558.85503586189</v>
      </c>
      <c r="AE49" s="33">
        <v>4237.7193897295601</v>
      </c>
      <c r="AF49" s="33">
        <v>1088.4263655874399</v>
      </c>
      <c r="AG49" s="33">
        <v>169377.01639377401</v>
      </c>
      <c r="AH49" s="33">
        <v>14166.3140377165</v>
      </c>
      <c r="AI49" s="33">
        <v>22401.384252885498</v>
      </c>
      <c r="AJ49" s="33">
        <v>39062.101355721599</v>
      </c>
      <c r="AK49" s="33">
        <v>47266.1468391491</v>
      </c>
      <c r="AL49" s="33">
        <v>23552.116826936199</v>
      </c>
      <c r="AM49" s="33">
        <v>1952.58174056794</v>
      </c>
      <c r="AN49" s="33">
        <v>7281.28783503467</v>
      </c>
      <c r="AO49" s="33">
        <v>9940.3388458665195</v>
      </c>
      <c r="AP49" s="33">
        <v>3754.7446598963702</v>
      </c>
    </row>
    <row r="50" spans="1:42" ht="15.75" customHeight="1">
      <c r="A50" s="4"/>
      <c r="B50" s="32" t="s">
        <v>19</v>
      </c>
      <c r="C50" s="33">
        <f t="shared" si="31"/>
        <v>421256.21974722313</v>
      </c>
      <c r="D50" s="33">
        <f t="shared" si="33"/>
        <v>22032.769670633199</v>
      </c>
      <c r="E50" s="33">
        <f t="shared" si="34"/>
        <v>92240.771289007957</v>
      </c>
      <c r="F50" s="33">
        <f t="shared" si="35"/>
        <v>49557.06804244082</v>
      </c>
      <c r="G50" s="33">
        <f t="shared" si="36"/>
        <v>60294.518332972642</v>
      </c>
      <c r="H50" s="33">
        <f t="shared" si="37"/>
        <v>76041.477571607509</v>
      </c>
      <c r="I50" s="33">
        <f t="shared" si="38"/>
        <v>22709.984475956328</v>
      </c>
      <c r="J50" s="33">
        <f t="shared" si="39"/>
        <v>47711.650118967351</v>
      </c>
      <c r="K50" s="33">
        <f t="shared" si="40"/>
        <v>37347.21244183134</v>
      </c>
      <c r="L50" s="33">
        <f t="shared" si="41"/>
        <v>13320.767803805971</v>
      </c>
      <c r="M50" s="33">
        <v>185257.533154662</v>
      </c>
      <c r="N50" s="33">
        <v>4043.6895103684501</v>
      </c>
      <c r="O50" s="33">
        <v>61684.032584900902</v>
      </c>
      <c r="P50" s="33">
        <v>20208.262638922999</v>
      </c>
      <c r="Q50" s="33">
        <v>4653.7112881687299</v>
      </c>
      <c r="R50" s="33">
        <v>5279</v>
      </c>
      <c r="S50" s="33">
        <v>19354.1644964027</v>
      </c>
      <c r="T50" s="33">
        <v>32858.547633319402</v>
      </c>
      <c r="U50" s="33">
        <v>27373.082646332899</v>
      </c>
      <c r="V50" s="33">
        <v>9803.0423562455999</v>
      </c>
      <c r="W50" s="33">
        <v>79595.047664448401</v>
      </c>
      <c r="X50" s="33">
        <v>3557.5292885171498</v>
      </c>
      <c r="Y50" s="33">
        <v>7777.2944548912601</v>
      </c>
      <c r="Z50" s="33">
        <v>551.80236650261998</v>
      </c>
      <c r="AA50" s="33">
        <v>8838.1714940259099</v>
      </c>
      <c r="AB50" s="33">
        <v>47900.145242313301</v>
      </c>
      <c r="AC50" s="33">
        <v>1820.8711820296601</v>
      </c>
      <c r="AD50" s="33">
        <v>5152.0671051333702</v>
      </c>
      <c r="AE50" s="33">
        <v>3201.5883015818699</v>
      </c>
      <c r="AF50" s="33">
        <v>795.57822945336204</v>
      </c>
      <c r="AG50" s="33">
        <v>156403.63892811301</v>
      </c>
      <c r="AH50" s="33">
        <v>14431.5508717476</v>
      </c>
      <c r="AI50" s="33">
        <v>22779.444249215801</v>
      </c>
      <c r="AJ50" s="33">
        <v>28797.003037015202</v>
      </c>
      <c r="AK50" s="33">
        <v>46802.635550778003</v>
      </c>
      <c r="AL50" s="33">
        <v>22862.3323292942</v>
      </c>
      <c r="AM50" s="33">
        <v>1534.9487975239699</v>
      </c>
      <c r="AN50" s="33">
        <v>9701.0353805145805</v>
      </c>
      <c r="AO50" s="33">
        <v>6772.5414939165703</v>
      </c>
      <c r="AP50" s="33">
        <v>2722.1472181070098</v>
      </c>
    </row>
    <row r="51" spans="1:42" ht="15.75" customHeight="1">
      <c r="A51" s="4"/>
      <c r="B51" s="32" t="s">
        <v>20</v>
      </c>
      <c r="C51" s="33">
        <f t="shared" si="31"/>
        <v>559563.7225287389</v>
      </c>
      <c r="D51" s="33">
        <f t="shared" si="33"/>
        <v>33404.510752707065</v>
      </c>
      <c r="E51" s="33">
        <f t="shared" si="34"/>
        <v>128591.34417253101</v>
      </c>
      <c r="F51" s="33">
        <f t="shared" si="35"/>
        <v>83523.489455956194</v>
      </c>
      <c r="G51" s="33">
        <f t="shared" si="36"/>
        <v>80964.91151423323</v>
      </c>
      <c r="H51" s="33">
        <f t="shared" si="37"/>
        <v>109663.44086868963</v>
      </c>
      <c r="I51" s="33">
        <f t="shared" si="38"/>
        <v>22744.910625735094</v>
      </c>
      <c r="J51" s="33">
        <f t="shared" si="39"/>
        <v>44877.000478086738</v>
      </c>
      <c r="K51" s="33">
        <f t="shared" si="40"/>
        <v>42584.697585444723</v>
      </c>
      <c r="L51" s="33">
        <f t="shared" si="41"/>
        <v>13209.417075355341</v>
      </c>
      <c r="M51" s="33">
        <v>214282.76868426101</v>
      </c>
      <c r="N51" s="33">
        <v>4832.5138262252003</v>
      </c>
      <c r="O51" s="33">
        <v>88711.243001464303</v>
      </c>
      <c r="P51" s="33">
        <v>25133.403345561001</v>
      </c>
      <c r="Q51" s="33">
        <v>5011.3854052341503</v>
      </c>
      <c r="R51" s="33">
        <v>5414.00142182934</v>
      </c>
      <c r="S51" s="33">
        <v>18643.149937319002</v>
      </c>
      <c r="T51" s="33">
        <v>30373.387846714599</v>
      </c>
      <c r="U51" s="33">
        <v>27470.3401398319</v>
      </c>
      <c r="V51" s="33">
        <v>8693.3437600818506</v>
      </c>
      <c r="W51" s="33">
        <v>94222.748942786595</v>
      </c>
      <c r="X51" s="33">
        <v>4785.8621468826605</v>
      </c>
      <c r="Y51" s="33">
        <v>12481.7276429024</v>
      </c>
      <c r="Z51" s="33">
        <v>1139.3325595239</v>
      </c>
      <c r="AA51" s="33">
        <v>8435.5670454850806</v>
      </c>
      <c r="AB51" s="33">
        <v>55902.921429745998</v>
      </c>
      <c r="AC51" s="33">
        <v>1757.08337380478</v>
      </c>
      <c r="AD51" s="33">
        <v>4596.9108999054897</v>
      </c>
      <c r="AE51" s="33">
        <v>4068.7601747936201</v>
      </c>
      <c r="AF51" s="33">
        <v>1054.5836697427701</v>
      </c>
      <c r="AG51" s="33">
        <v>251058.204901691</v>
      </c>
      <c r="AH51" s="33">
        <v>23786.134779599201</v>
      </c>
      <c r="AI51" s="33">
        <v>27398.373528164298</v>
      </c>
      <c r="AJ51" s="33">
        <v>57250.753550871297</v>
      </c>
      <c r="AK51" s="33">
        <v>67517.959063514005</v>
      </c>
      <c r="AL51" s="33">
        <v>48346.5180171143</v>
      </c>
      <c r="AM51" s="33">
        <v>2344.6773146113101</v>
      </c>
      <c r="AN51" s="33">
        <v>9906.70173146665</v>
      </c>
      <c r="AO51" s="33">
        <v>11045.5972708192</v>
      </c>
      <c r="AP51" s="33">
        <v>3461.4896455307198</v>
      </c>
    </row>
    <row r="52" spans="1:42" ht="15.75" customHeight="1">
      <c r="A52" s="4"/>
      <c r="B52" s="32" t="s">
        <v>21</v>
      </c>
      <c r="C52" s="33">
        <f t="shared" si="31"/>
        <v>440440.85400778119</v>
      </c>
      <c r="D52" s="33">
        <f t="shared" si="33"/>
        <v>23688.944573384681</v>
      </c>
      <c r="E52" s="33">
        <f t="shared" si="34"/>
        <v>94000.052220291342</v>
      </c>
      <c r="F52" s="33">
        <f t="shared" si="35"/>
        <v>65174.279617876484</v>
      </c>
      <c r="G52" s="33">
        <f t="shared" si="36"/>
        <v>59291.758990897782</v>
      </c>
      <c r="H52" s="33">
        <f t="shared" si="37"/>
        <v>58074.773642868939</v>
      </c>
      <c r="I52" s="33">
        <f t="shared" si="38"/>
        <v>21919.841955288477</v>
      </c>
      <c r="J52" s="33">
        <f t="shared" si="39"/>
        <v>51670.4065592201</v>
      </c>
      <c r="K52" s="33">
        <f t="shared" si="40"/>
        <v>50273.637361469227</v>
      </c>
      <c r="L52" s="33">
        <f t="shared" si="41"/>
        <v>16347.159086484198</v>
      </c>
      <c r="M52" s="33">
        <v>209327.79817286201</v>
      </c>
      <c r="N52" s="33">
        <v>4452.4306885695796</v>
      </c>
      <c r="O52" s="33">
        <v>69146.258852267201</v>
      </c>
      <c r="P52" s="33">
        <v>24016.539525424902</v>
      </c>
      <c r="Q52" s="33">
        <v>4471.6004558668401</v>
      </c>
      <c r="R52" s="33">
        <v>4537.0086520014402</v>
      </c>
      <c r="S52" s="33">
        <v>18822.302466162499</v>
      </c>
      <c r="T52" s="33">
        <v>37883.495919875502</v>
      </c>
      <c r="U52" s="33">
        <v>33789.764831350498</v>
      </c>
      <c r="V52" s="33">
        <v>12208.396781343899</v>
      </c>
      <c r="W52" s="33">
        <v>61713.841323082503</v>
      </c>
      <c r="X52" s="33">
        <v>3723.9094714132998</v>
      </c>
      <c r="Y52" s="33">
        <v>7140.9970049183503</v>
      </c>
      <c r="Z52" s="33">
        <v>719.16172628618096</v>
      </c>
      <c r="AA52" s="33">
        <v>6578.9547213266396</v>
      </c>
      <c r="AB52" s="33">
        <v>31188.595302286001</v>
      </c>
      <c r="AC52" s="33">
        <v>1505.9365948142699</v>
      </c>
      <c r="AD52" s="33">
        <v>5509.9238831414796</v>
      </c>
      <c r="AE52" s="33">
        <v>4337.2591558042304</v>
      </c>
      <c r="AF52" s="33">
        <v>1009.10346309209</v>
      </c>
      <c r="AG52" s="33">
        <v>169399.21451183601</v>
      </c>
      <c r="AH52" s="33">
        <v>15512.604413401799</v>
      </c>
      <c r="AI52" s="33">
        <v>17712.796363105801</v>
      </c>
      <c r="AJ52" s="33">
        <v>40438.578366165399</v>
      </c>
      <c r="AK52" s="33">
        <v>48241.203813704298</v>
      </c>
      <c r="AL52" s="33">
        <v>22349.1696885815</v>
      </c>
      <c r="AM52" s="33">
        <v>1591.6028943117101</v>
      </c>
      <c r="AN52" s="33">
        <v>8276.9867562031195</v>
      </c>
      <c r="AO52" s="33">
        <v>12146.6133743145</v>
      </c>
      <c r="AP52" s="33">
        <v>3129.6588420482099</v>
      </c>
    </row>
    <row r="53" spans="1:42" ht="15.75" customHeight="1">
      <c r="A53" s="4"/>
      <c r="B53" s="32" t="s">
        <v>22</v>
      </c>
      <c r="C53" s="33">
        <f t="shared" si="31"/>
        <v>502956.27687824174</v>
      </c>
      <c r="D53" s="33">
        <f t="shared" si="33"/>
        <v>22649.508679931088</v>
      </c>
      <c r="E53" s="33">
        <f t="shared" si="34"/>
        <v>98763.751858003117</v>
      </c>
      <c r="F53" s="33">
        <f t="shared" si="35"/>
        <v>98676.915674165357</v>
      </c>
      <c r="G53" s="33">
        <f t="shared" si="36"/>
        <v>60163.973899643337</v>
      </c>
      <c r="H53" s="33">
        <f t="shared" si="37"/>
        <v>85314.54706121629</v>
      </c>
      <c r="I53" s="33">
        <f t="shared" si="38"/>
        <v>19645.771457694536</v>
      </c>
      <c r="J53" s="33">
        <f t="shared" si="39"/>
        <v>52598.235008230447</v>
      </c>
      <c r="K53" s="33">
        <f t="shared" si="40"/>
        <v>47646.923065741248</v>
      </c>
      <c r="L53" s="33">
        <f t="shared" si="41"/>
        <v>17496.650173616308</v>
      </c>
      <c r="M53" s="33">
        <v>204140.43315602999</v>
      </c>
      <c r="N53" s="33">
        <v>4396.2146357107304</v>
      </c>
      <c r="O53" s="33">
        <v>63796.498149666601</v>
      </c>
      <c r="P53" s="33">
        <v>26169.057132039299</v>
      </c>
      <c r="Q53" s="33">
        <v>4548.7425116815202</v>
      </c>
      <c r="R53" s="33">
        <v>6236.9899261722803</v>
      </c>
      <c r="S53" s="33">
        <v>16399.547598278899</v>
      </c>
      <c r="T53" s="33">
        <v>37051.228713614997</v>
      </c>
      <c r="U53" s="33">
        <v>33349.895030269501</v>
      </c>
      <c r="V53" s="33">
        <v>12192.2594585967</v>
      </c>
      <c r="W53" s="33">
        <v>71342.515475333406</v>
      </c>
      <c r="X53" s="33">
        <v>3543.6371839348599</v>
      </c>
      <c r="Y53" s="33">
        <v>9142.3059305542192</v>
      </c>
      <c r="Z53" s="33">
        <v>1113.2050328544599</v>
      </c>
      <c r="AA53" s="33">
        <v>6126.8549072762198</v>
      </c>
      <c r="AB53" s="33">
        <v>39233.014044552299</v>
      </c>
      <c r="AC53" s="33">
        <v>1371.0389734051801</v>
      </c>
      <c r="AD53" s="33">
        <v>5900.2537990185801</v>
      </c>
      <c r="AE53" s="33">
        <v>3831.6410101678498</v>
      </c>
      <c r="AF53" s="33">
        <v>1080.5645935697601</v>
      </c>
      <c r="AG53" s="33">
        <v>227473.32824687799</v>
      </c>
      <c r="AH53" s="33">
        <v>14709.6568602855</v>
      </c>
      <c r="AI53" s="33">
        <v>25824.947777782301</v>
      </c>
      <c r="AJ53" s="33">
        <v>71394.653509271593</v>
      </c>
      <c r="AK53" s="33">
        <v>49488.376480685598</v>
      </c>
      <c r="AL53" s="33">
        <v>39844.543090491701</v>
      </c>
      <c r="AM53" s="33">
        <v>1875.1848860104601</v>
      </c>
      <c r="AN53" s="33">
        <v>9646.7524955968693</v>
      </c>
      <c r="AO53" s="33">
        <v>10465.3870253039</v>
      </c>
      <c r="AP53" s="33">
        <v>4223.8261214498498</v>
      </c>
    </row>
    <row r="54" spans="1:42" ht="15.75" customHeight="1">
      <c r="A54" s="4"/>
      <c r="B54" s="32" t="s">
        <v>23</v>
      </c>
      <c r="C54" s="33">
        <f t="shared" si="31"/>
        <v>498405.60405895463</v>
      </c>
      <c r="D54" s="33">
        <f t="shared" si="33"/>
        <v>30136.816241172979</v>
      </c>
      <c r="E54" s="33">
        <f t="shared" si="34"/>
        <v>96628.109372904961</v>
      </c>
      <c r="F54" s="33">
        <f t="shared" si="35"/>
        <v>77731.536894221805</v>
      </c>
      <c r="G54" s="33">
        <f t="shared" si="36"/>
        <v>63783.806423995047</v>
      </c>
      <c r="H54" s="33">
        <f t="shared" si="37"/>
        <v>67615.587626121298</v>
      </c>
      <c r="I54" s="33">
        <f t="shared" si="38"/>
        <v>23810.625171965057</v>
      </c>
      <c r="J54" s="33">
        <f t="shared" si="39"/>
        <v>58972.346693871848</v>
      </c>
      <c r="K54" s="33">
        <f t="shared" si="40"/>
        <v>60753.138842588109</v>
      </c>
      <c r="L54" s="33">
        <f t="shared" si="41"/>
        <v>18973.63679211355</v>
      </c>
      <c r="M54" s="33">
        <v>203807.36520544699</v>
      </c>
      <c r="N54" s="33">
        <v>4867.6633015772804</v>
      </c>
      <c r="O54" s="33">
        <v>60633.610916363199</v>
      </c>
      <c r="P54" s="33">
        <v>25036.171109540701</v>
      </c>
      <c r="Q54" s="33">
        <v>4270.4353167990303</v>
      </c>
      <c r="R54" s="33">
        <v>3825</v>
      </c>
      <c r="S54" s="33">
        <v>18087.0498388083</v>
      </c>
      <c r="T54" s="33">
        <v>41257.734271527399</v>
      </c>
      <c r="U54" s="33">
        <v>33893.225417173897</v>
      </c>
      <c r="V54" s="33">
        <v>11936.4750336578</v>
      </c>
      <c r="W54" s="33">
        <v>77497.191184941694</v>
      </c>
      <c r="X54" s="33">
        <v>4339.3113908691003</v>
      </c>
      <c r="Y54" s="33">
        <v>9445.6717433895592</v>
      </c>
      <c r="Z54" s="33">
        <v>1275.4545693990001</v>
      </c>
      <c r="AA54" s="33">
        <v>6395.9470432996204</v>
      </c>
      <c r="AB54" s="33">
        <v>35405.994064713799</v>
      </c>
      <c r="AC54" s="33">
        <v>2604.1370934012898</v>
      </c>
      <c r="AD54" s="33">
        <v>7358.0486661425502</v>
      </c>
      <c r="AE54" s="33">
        <v>9151.8923686397102</v>
      </c>
      <c r="AF54" s="33">
        <v>1520.7342450871299</v>
      </c>
      <c r="AG54" s="33">
        <v>217101.04766856501</v>
      </c>
      <c r="AH54" s="33">
        <v>20929.841548726599</v>
      </c>
      <c r="AI54" s="33">
        <v>26548.826713152201</v>
      </c>
      <c r="AJ54" s="33">
        <v>51419.911215282104</v>
      </c>
      <c r="AK54" s="33">
        <v>53117.424063896397</v>
      </c>
      <c r="AL54" s="33">
        <v>28384.593561407499</v>
      </c>
      <c r="AM54" s="33">
        <v>3119.43823975547</v>
      </c>
      <c r="AN54" s="33">
        <v>10356.5637562019</v>
      </c>
      <c r="AO54" s="33">
        <v>17708.021056774502</v>
      </c>
      <c r="AP54" s="33">
        <v>5516.4275133686197</v>
      </c>
    </row>
    <row r="55" spans="1:42" ht="15.75" customHeight="1">
      <c r="A55" s="4"/>
      <c r="B55" s="32" t="s">
        <v>24</v>
      </c>
      <c r="C55" s="33">
        <f t="shared" si="31"/>
        <v>583980.52029355464</v>
      </c>
      <c r="D55" s="33">
        <f t="shared" si="33"/>
        <v>28969.240344008558</v>
      </c>
      <c r="E55" s="33">
        <f t="shared" si="34"/>
        <v>95807.286590051663</v>
      </c>
      <c r="F55" s="33">
        <f t="shared" si="35"/>
        <v>103931.09127082159</v>
      </c>
      <c r="G55" s="33">
        <f t="shared" si="36"/>
        <v>64557.494642364007</v>
      </c>
      <c r="H55" s="33">
        <f t="shared" si="37"/>
        <v>76038.578300220892</v>
      </c>
      <c r="I55" s="33">
        <f t="shared" si="38"/>
        <v>34241.736269090252</v>
      </c>
      <c r="J55" s="33">
        <f t="shared" si="39"/>
        <v>64897.91050370923</v>
      </c>
      <c r="K55" s="33">
        <f t="shared" si="40"/>
        <v>94611.065043494003</v>
      </c>
      <c r="L55" s="33">
        <f t="shared" si="41"/>
        <v>20926.117329794499</v>
      </c>
      <c r="M55" s="33">
        <v>233427.59850910399</v>
      </c>
      <c r="N55" s="33">
        <v>4373.8959913743802</v>
      </c>
      <c r="O55" s="33">
        <v>60191.556676432599</v>
      </c>
      <c r="P55" s="33">
        <v>26364.660404313599</v>
      </c>
      <c r="Q55" s="33">
        <v>5087.7545349181901</v>
      </c>
      <c r="R55" s="33">
        <v>3666</v>
      </c>
      <c r="S55" s="33">
        <v>24695.199436904899</v>
      </c>
      <c r="T55" s="33">
        <v>43988.003784160901</v>
      </c>
      <c r="U55" s="33">
        <v>52238.788826504198</v>
      </c>
      <c r="V55" s="33">
        <v>12821.738854495699</v>
      </c>
      <c r="W55" s="33">
        <v>84199.930347801797</v>
      </c>
      <c r="X55" s="33">
        <v>4475.5335363431795</v>
      </c>
      <c r="Y55" s="33">
        <v>9458.9912446261696</v>
      </c>
      <c r="Z55" s="33">
        <v>1069.68999723099</v>
      </c>
      <c r="AA55" s="33">
        <v>6167.4319546742199</v>
      </c>
      <c r="AB55" s="33">
        <v>38210.889102907102</v>
      </c>
      <c r="AC55" s="33">
        <v>4881.0233356211402</v>
      </c>
      <c r="AD55" s="33">
        <v>7398.6490106095298</v>
      </c>
      <c r="AE55" s="33">
        <v>10614.064614761501</v>
      </c>
      <c r="AF55" s="33">
        <v>1923.6575510279499</v>
      </c>
      <c r="AG55" s="33">
        <v>266352.99143664801</v>
      </c>
      <c r="AH55" s="33">
        <v>20119.810816290999</v>
      </c>
      <c r="AI55" s="33">
        <v>26156.738668992901</v>
      </c>
      <c r="AJ55" s="33">
        <v>76496.740869276997</v>
      </c>
      <c r="AK55" s="33">
        <v>53302.308152771599</v>
      </c>
      <c r="AL55" s="33">
        <v>34161.689197313797</v>
      </c>
      <c r="AM55" s="33">
        <v>4665.5134965642101</v>
      </c>
      <c r="AN55" s="33">
        <v>13511.2577089388</v>
      </c>
      <c r="AO55" s="33">
        <v>31758.211602228301</v>
      </c>
      <c r="AP55" s="33">
        <v>6180.7209242708504</v>
      </c>
    </row>
    <row r="56" spans="1:42" ht="15.75" customHeight="1">
      <c r="A56" s="4"/>
      <c r="B56" s="35" t="s">
        <v>25</v>
      </c>
      <c r="C56" s="36">
        <f t="shared" si="31"/>
        <v>755445.79440613766</v>
      </c>
      <c r="D56" s="36">
        <f t="shared" si="33"/>
        <v>50163.500540665009</v>
      </c>
      <c r="E56" s="36">
        <f t="shared" si="34"/>
        <v>116243.5461575228</v>
      </c>
      <c r="F56" s="36">
        <f t="shared" si="35"/>
        <v>101853.7401136941</v>
      </c>
      <c r="G56" s="36">
        <f t="shared" si="36"/>
        <v>124233.4758855672</v>
      </c>
      <c r="H56" s="36">
        <f t="shared" si="37"/>
        <v>112883.87386043151</v>
      </c>
      <c r="I56" s="36">
        <f t="shared" si="38"/>
        <v>41930.43739157512</v>
      </c>
      <c r="J56" s="36">
        <f t="shared" si="39"/>
        <v>79883.792442049627</v>
      </c>
      <c r="K56" s="36">
        <f t="shared" si="40"/>
        <v>100146.4897480748</v>
      </c>
      <c r="L56" s="36">
        <f t="shared" si="41"/>
        <v>28106.938266557521</v>
      </c>
      <c r="M56" s="36">
        <v>245781.03629341899</v>
      </c>
      <c r="N56" s="36">
        <v>5758.0517106347597</v>
      </c>
      <c r="O56" s="36">
        <v>55572.8324086586</v>
      </c>
      <c r="P56" s="36">
        <v>21348.1684883013</v>
      </c>
      <c r="Q56" s="36">
        <v>6280.9904473646002</v>
      </c>
      <c r="R56" s="36">
        <v>4059</v>
      </c>
      <c r="S56" s="36">
        <v>27526.7507253892</v>
      </c>
      <c r="T56" s="36">
        <v>53366.470643940702</v>
      </c>
      <c r="U56" s="36">
        <v>56845.985757145703</v>
      </c>
      <c r="V56" s="36">
        <v>15022.786111984</v>
      </c>
      <c r="W56" s="36">
        <v>103065.420704374</v>
      </c>
      <c r="X56" s="36">
        <v>4318.1906965416501</v>
      </c>
      <c r="Y56" s="36">
        <v>18492.354594365501</v>
      </c>
      <c r="Z56" s="36">
        <v>1160.2957695804</v>
      </c>
      <c r="AA56" s="36">
        <v>10403.435463063601</v>
      </c>
      <c r="AB56" s="36">
        <v>33534.701504131102</v>
      </c>
      <c r="AC56" s="36">
        <v>9188.4465246165</v>
      </c>
      <c r="AD56" s="36">
        <v>8257.78137545543</v>
      </c>
      <c r="AE56" s="36">
        <v>14444.852379670199</v>
      </c>
      <c r="AF56" s="36">
        <v>3265.3623969497098</v>
      </c>
      <c r="AG56" s="36">
        <v>406599.33740834502</v>
      </c>
      <c r="AH56" s="36">
        <v>40087.258133488598</v>
      </c>
      <c r="AI56" s="36">
        <v>42178.359154498699</v>
      </c>
      <c r="AJ56" s="36">
        <v>79345.275855812404</v>
      </c>
      <c r="AK56" s="36">
        <v>107549.049975139</v>
      </c>
      <c r="AL56" s="36">
        <v>75290.172356300405</v>
      </c>
      <c r="AM56" s="36">
        <v>5215.2401415694203</v>
      </c>
      <c r="AN56" s="36">
        <v>18259.540422653499</v>
      </c>
      <c r="AO56" s="36">
        <v>28855.651611258902</v>
      </c>
      <c r="AP56" s="36">
        <v>9818.7897576238101</v>
      </c>
    </row>
    <row r="57" spans="1:42" ht="15.75" customHeight="1">
      <c r="A57" s="4">
        <v>2014</v>
      </c>
      <c r="B57" s="76" t="s">
        <v>12</v>
      </c>
      <c r="C57" s="77">
        <f t="shared" si="31"/>
        <v>7165359.7172007458</v>
      </c>
      <c r="D57" s="77">
        <f t="shared" ref="D57:L57" si="42">SUM(D58:D69)</f>
        <v>464120.62179537758</v>
      </c>
      <c r="E57" s="77">
        <f t="shared" si="42"/>
        <v>1307120.6895879023</v>
      </c>
      <c r="F57" s="77">
        <f t="shared" si="42"/>
        <v>1217478.9494584792</v>
      </c>
      <c r="G57" s="77">
        <f t="shared" si="42"/>
        <v>869797.38263764663</v>
      </c>
      <c r="H57" s="77">
        <f t="shared" si="42"/>
        <v>1142986.3927938119</v>
      </c>
      <c r="I57" s="77">
        <f t="shared" si="42"/>
        <v>367859.13405524322</v>
      </c>
      <c r="J57" s="77">
        <f t="shared" si="42"/>
        <v>647213.69759119453</v>
      </c>
      <c r="K57" s="77">
        <f t="shared" si="42"/>
        <v>891179.00648613018</v>
      </c>
      <c r="L57" s="77">
        <f t="shared" si="42"/>
        <v>257603.84279496121</v>
      </c>
      <c r="M57" s="77">
        <v>2608958.9972178699</v>
      </c>
      <c r="N57" s="77">
        <v>59669.089168940402</v>
      </c>
      <c r="O57" s="77">
        <v>759159.99955988501</v>
      </c>
      <c r="P57" s="77">
        <v>286064.99954965198</v>
      </c>
      <c r="Q57" s="77">
        <v>62591.742851451701</v>
      </c>
      <c r="R57" s="77">
        <v>60388.999962874099</v>
      </c>
      <c r="S57" s="77">
        <v>265554.99969778903</v>
      </c>
      <c r="T57" s="77">
        <v>442473.167430175</v>
      </c>
      <c r="U57" s="77">
        <v>529057.99962049595</v>
      </c>
      <c r="V57" s="77">
        <v>143997.99937660401</v>
      </c>
      <c r="W57" s="77">
        <v>997289.21642790595</v>
      </c>
      <c r="X57" s="77">
        <v>57632.838689770397</v>
      </c>
      <c r="Y57" s="77">
        <v>196968.00896167601</v>
      </c>
      <c r="Z57" s="77">
        <v>14960.239847724601</v>
      </c>
      <c r="AA57" s="77">
        <v>79184.805109214707</v>
      </c>
      <c r="AB57" s="77">
        <v>400332.39778180199</v>
      </c>
      <c r="AC57" s="77">
        <v>54674.088513835501</v>
      </c>
      <c r="AD57" s="77">
        <v>62986.002781558003</v>
      </c>
      <c r="AE57" s="77">
        <v>105512.50447228301</v>
      </c>
      <c r="AF57" s="77">
        <v>25038.3302700411</v>
      </c>
      <c r="AG57" s="77">
        <v>3559111.50355497</v>
      </c>
      <c r="AH57" s="77">
        <v>346818.693936667</v>
      </c>
      <c r="AI57" s="77">
        <v>350992.681066341</v>
      </c>
      <c r="AJ57" s="77">
        <v>916453.71006110299</v>
      </c>
      <c r="AK57" s="77">
        <v>728020.83467698004</v>
      </c>
      <c r="AL57" s="77">
        <v>682264.99504913494</v>
      </c>
      <c r="AM57" s="77">
        <v>47630.045843618696</v>
      </c>
      <c r="AN57" s="77">
        <v>141754.527379462</v>
      </c>
      <c r="AO57" s="77">
        <v>256608.50239335099</v>
      </c>
      <c r="AP57" s="77">
        <v>88567.513148316197</v>
      </c>
    </row>
    <row r="58" spans="1:42" ht="15.75" customHeight="1">
      <c r="A58" s="4"/>
      <c r="B58" s="32" t="s">
        <v>14</v>
      </c>
      <c r="C58" s="33">
        <f t="shared" si="31"/>
        <v>793085.82730137417</v>
      </c>
      <c r="D58" s="33">
        <f t="shared" ref="D58:D69" si="43">N58+X58+AH58</f>
        <v>63019.43148606718</v>
      </c>
      <c r="E58" s="33">
        <f t="shared" ref="E58:E69" si="44">O58+Y58+AI58</f>
        <v>145520.6847935089</v>
      </c>
      <c r="F58" s="33">
        <f t="shared" ref="F58:F69" si="45">P58+Z58+AJ58</f>
        <v>140107.19451271961</v>
      </c>
      <c r="G58" s="33">
        <f t="shared" ref="G58:G69" si="46">Q58+AA58+AK58</f>
        <v>88170.160406205396</v>
      </c>
      <c r="H58" s="33">
        <f t="shared" ref="H58:H69" si="47">R58+AB58+AL58</f>
        <v>94369.443342422121</v>
      </c>
      <c r="I58" s="33">
        <f t="shared" ref="I58:I69" si="48">S58+AC58+AM58</f>
        <v>49486.09439461185</v>
      </c>
      <c r="J58" s="33">
        <f t="shared" ref="J58:J69" si="49">T58+AD58+AN58</f>
        <v>60832.640724663921</v>
      </c>
      <c r="K58" s="33">
        <f t="shared" ref="K58:K69" si="50">U58+AE58+AO58</f>
        <v>116343.6496765507</v>
      </c>
      <c r="L58" s="33">
        <f t="shared" ref="L58:L69" si="51">V58+AF58+AP58</f>
        <v>35236.527964624387</v>
      </c>
      <c r="M58" s="33">
        <v>254931.464382771</v>
      </c>
      <c r="N58" s="33">
        <v>6592.5330143978499</v>
      </c>
      <c r="O58" s="33">
        <v>64891.259547894697</v>
      </c>
      <c r="P58" s="33">
        <v>16402.427622282201</v>
      </c>
      <c r="Q58" s="33">
        <v>4824.5262496266496</v>
      </c>
      <c r="R58" s="33">
        <v>3330.3999913646198</v>
      </c>
      <c r="S58" s="33">
        <v>33734.140391256798</v>
      </c>
      <c r="T58" s="33">
        <v>38934.916428579301</v>
      </c>
      <c r="U58" s="33">
        <v>69749.458280179606</v>
      </c>
      <c r="V58" s="33">
        <v>16471.802857188799</v>
      </c>
      <c r="W58" s="33">
        <v>108102.400391206</v>
      </c>
      <c r="X58" s="33">
        <v>4179.4665682237301</v>
      </c>
      <c r="Y58" s="33">
        <v>36878.000718136398</v>
      </c>
      <c r="Z58" s="33">
        <v>1744.9699352094201</v>
      </c>
      <c r="AA58" s="33">
        <v>8578.6389579979495</v>
      </c>
      <c r="AB58" s="33">
        <v>21098.317984431</v>
      </c>
      <c r="AC58" s="33">
        <v>9477.6603111467793</v>
      </c>
      <c r="AD58" s="33">
        <v>6229.1154491828202</v>
      </c>
      <c r="AE58" s="33">
        <v>15133.025576727599</v>
      </c>
      <c r="AF58" s="33">
        <v>4783.2048901506896</v>
      </c>
      <c r="AG58" s="33">
        <v>430051.96252739697</v>
      </c>
      <c r="AH58" s="33">
        <v>52247.431903445598</v>
      </c>
      <c r="AI58" s="33">
        <v>43751.4245274778</v>
      </c>
      <c r="AJ58" s="33">
        <v>121959.796955228</v>
      </c>
      <c r="AK58" s="33">
        <v>74766.9951985808</v>
      </c>
      <c r="AL58" s="33">
        <v>69940.725366626502</v>
      </c>
      <c r="AM58" s="33">
        <v>6274.2936922082699</v>
      </c>
      <c r="AN58" s="33">
        <v>15668.6088469018</v>
      </c>
      <c r="AO58" s="33">
        <v>31461.165819643498</v>
      </c>
      <c r="AP58" s="33">
        <v>13981.5202172849</v>
      </c>
    </row>
    <row r="59" spans="1:42" ht="15.75" customHeight="1">
      <c r="A59" s="4"/>
      <c r="B59" s="32" t="s">
        <v>15</v>
      </c>
      <c r="C59" s="33">
        <f t="shared" si="31"/>
        <v>737930.37344169104</v>
      </c>
      <c r="D59" s="33">
        <f t="shared" si="43"/>
        <v>44295.290980968901</v>
      </c>
      <c r="E59" s="33">
        <f t="shared" si="44"/>
        <v>84307.317848603401</v>
      </c>
      <c r="F59" s="33">
        <f t="shared" si="45"/>
        <v>212658.54175790027</v>
      </c>
      <c r="G59" s="33">
        <f t="shared" si="46"/>
        <v>77573.659355546901</v>
      </c>
      <c r="H59" s="33">
        <f t="shared" si="47"/>
        <v>102701.39956470953</v>
      </c>
      <c r="I59" s="33">
        <f t="shared" si="48"/>
        <v>41941.548003218537</v>
      </c>
      <c r="J59" s="33">
        <f t="shared" si="49"/>
        <v>39715.170595152478</v>
      </c>
      <c r="K59" s="33">
        <f t="shared" si="50"/>
        <v>103268.45969011571</v>
      </c>
      <c r="L59" s="33">
        <f t="shared" si="51"/>
        <v>31468.985645475332</v>
      </c>
      <c r="M59" s="33">
        <v>184675.639506815</v>
      </c>
      <c r="N59" s="33">
        <v>4909.12843079502</v>
      </c>
      <c r="O59" s="33">
        <v>33445.3100040387</v>
      </c>
      <c r="P59" s="33">
        <v>21610.369362086301</v>
      </c>
      <c r="Q59" s="33">
        <v>3974.9324312641702</v>
      </c>
      <c r="R59" s="33">
        <v>3641.4133286578299</v>
      </c>
      <c r="S59" s="33">
        <v>24577.982927636502</v>
      </c>
      <c r="T59" s="33">
        <v>26396.658516283998</v>
      </c>
      <c r="U59" s="33">
        <v>51582.916639169802</v>
      </c>
      <c r="V59" s="33">
        <v>14536.927866882201</v>
      </c>
      <c r="W59" s="33">
        <v>105968.852123342</v>
      </c>
      <c r="X59" s="33">
        <v>1416.95521965748</v>
      </c>
      <c r="Y59" s="33">
        <v>29566.9847574911</v>
      </c>
      <c r="Z59" s="33">
        <v>3599.0294798069599</v>
      </c>
      <c r="AA59" s="33">
        <v>7029.29168765743</v>
      </c>
      <c r="AB59" s="33">
        <v>24130.820756367801</v>
      </c>
      <c r="AC59" s="33">
        <v>11112.113017616801</v>
      </c>
      <c r="AD59" s="33">
        <v>3398.2068274653002</v>
      </c>
      <c r="AE59" s="33">
        <v>21143.285278906598</v>
      </c>
      <c r="AF59" s="33">
        <v>4572.1650983728296</v>
      </c>
      <c r="AG59" s="33">
        <v>447285.881811534</v>
      </c>
      <c r="AH59" s="33">
        <v>37969.207330516401</v>
      </c>
      <c r="AI59" s="33">
        <v>21295.023087073601</v>
      </c>
      <c r="AJ59" s="33">
        <v>187449.142916007</v>
      </c>
      <c r="AK59" s="33">
        <v>66569.435236625301</v>
      </c>
      <c r="AL59" s="33">
        <v>74929.165479683899</v>
      </c>
      <c r="AM59" s="33">
        <v>6251.4520579652399</v>
      </c>
      <c r="AN59" s="33">
        <v>9920.3052514031806</v>
      </c>
      <c r="AO59" s="33">
        <v>30542.257772039298</v>
      </c>
      <c r="AP59" s="33">
        <v>12359.8926802203</v>
      </c>
    </row>
    <row r="60" spans="1:42" ht="15.75" customHeight="1">
      <c r="A60" s="4"/>
      <c r="B60" s="32" t="s">
        <v>16</v>
      </c>
      <c r="C60" s="33">
        <f t="shared" si="31"/>
        <v>643797.09009395388</v>
      </c>
      <c r="D60" s="33">
        <f t="shared" si="43"/>
        <v>33434.720180255696</v>
      </c>
      <c r="E60" s="33">
        <f t="shared" si="44"/>
        <v>109362.91057110669</v>
      </c>
      <c r="F60" s="33">
        <f t="shared" si="45"/>
        <v>104623.09940901455</v>
      </c>
      <c r="G60" s="33">
        <f t="shared" si="46"/>
        <v>58964.773226401849</v>
      </c>
      <c r="H60" s="33">
        <f t="shared" si="47"/>
        <v>124744.50673613677</v>
      </c>
      <c r="I60" s="33">
        <f t="shared" si="48"/>
        <v>47496.151922718876</v>
      </c>
      <c r="J60" s="33">
        <f t="shared" si="49"/>
        <v>44585.705080918895</v>
      </c>
      <c r="K60" s="33">
        <f t="shared" si="50"/>
        <v>94785.449176010094</v>
      </c>
      <c r="L60" s="33">
        <f t="shared" si="51"/>
        <v>25799.773791390558</v>
      </c>
      <c r="M60" s="33">
        <v>219048.89539965801</v>
      </c>
      <c r="N60" s="33">
        <v>4188.2048494078099</v>
      </c>
      <c r="O60" s="33">
        <v>56193.4303317468</v>
      </c>
      <c r="P60" s="33">
        <v>23069.202903570898</v>
      </c>
      <c r="Q60" s="33">
        <v>3971.4344973079901</v>
      </c>
      <c r="R60" s="33">
        <v>4725.1866583218898</v>
      </c>
      <c r="S60" s="33">
        <v>30262.876600592201</v>
      </c>
      <c r="T60" s="33">
        <v>30692.665388943798</v>
      </c>
      <c r="U60" s="33">
        <v>54997.624971765603</v>
      </c>
      <c r="V60" s="33">
        <v>10948.269198001</v>
      </c>
      <c r="W60" s="33">
        <v>103358.393913561</v>
      </c>
      <c r="X60" s="33">
        <v>3899.2682066654902</v>
      </c>
      <c r="Y60" s="33">
        <v>22797.917331539</v>
      </c>
      <c r="Z60" s="33">
        <v>1535.53528129496</v>
      </c>
      <c r="AA60" s="33">
        <v>6331.4139677944604</v>
      </c>
      <c r="AB60" s="33">
        <v>35214.541069330196</v>
      </c>
      <c r="AC60" s="33">
        <v>11335.4332541571</v>
      </c>
      <c r="AD60" s="33">
        <v>4567.7527344131804</v>
      </c>
      <c r="AE60" s="33">
        <v>13636.9043964957</v>
      </c>
      <c r="AF60" s="33">
        <v>4039.6276718706599</v>
      </c>
      <c r="AG60" s="33">
        <v>321389.80078073498</v>
      </c>
      <c r="AH60" s="33">
        <v>25347.247124182399</v>
      </c>
      <c r="AI60" s="33">
        <v>30371.562907820899</v>
      </c>
      <c r="AJ60" s="33">
        <v>80018.361224148699</v>
      </c>
      <c r="AK60" s="33">
        <v>48661.9247612994</v>
      </c>
      <c r="AL60" s="33">
        <v>84804.779008484693</v>
      </c>
      <c r="AM60" s="33">
        <v>5897.8420679695801</v>
      </c>
      <c r="AN60" s="33">
        <v>9325.2869575619206</v>
      </c>
      <c r="AO60" s="33">
        <v>26150.9198077488</v>
      </c>
      <c r="AP60" s="33">
        <v>10811.8769215189</v>
      </c>
    </row>
    <row r="61" spans="1:42" ht="15.75" customHeight="1">
      <c r="A61" s="4"/>
      <c r="B61" s="32" t="s">
        <v>17</v>
      </c>
      <c r="C61" s="33">
        <f t="shared" si="31"/>
        <v>588005.57863533497</v>
      </c>
      <c r="D61" s="33">
        <f t="shared" si="43"/>
        <v>31838.932494083128</v>
      </c>
      <c r="E61" s="33">
        <f t="shared" si="44"/>
        <v>100938.07077944929</v>
      </c>
      <c r="F61" s="33">
        <f t="shared" si="45"/>
        <v>85746.725166710807</v>
      </c>
      <c r="G61" s="33">
        <f t="shared" si="46"/>
        <v>65910.739371974822</v>
      </c>
      <c r="H61" s="33">
        <f t="shared" si="47"/>
        <v>138972.59506033355</v>
      </c>
      <c r="I61" s="33">
        <f t="shared" si="48"/>
        <v>26336.153438007317</v>
      </c>
      <c r="J61" s="33">
        <f t="shared" si="49"/>
        <v>50346.418532839423</v>
      </c>
      <c r="K61" s="33">
        <f t="shared" si="50"/>
        <v>69700.26431708342</v>
      </c>
      <c r="L61" s="33">
        <f t="shared" si="51"/>
        <v>18215.679474853237</v>
      </c>
      <c r="M61" s="33">
        <v>206330.41378984999</v>
      </c>
      <c r="N61" s="33">
        <v>4213.48584430131</v>
      </c>
      <c r="O61" s="33">
        <v>60596.3725278114</v>
      </c>
      <c r="P61" s="33">
        <v>21719.843135241401</v>
      </c>
      <c r="Q61" s="33">
        <v>5336.6219024944303</v>
      </c>
      <c r="R61" s="33">
        <v>5748.99999985246</v>
      </c>
      <c r="S61" s="33">
        <v>20785.009484521099</v>
      </c>
      <c r="T61" s="33">
        <v>33487.992688583399</v>
      </c>
      <c r="U61" s="33">
        <v>43865.438838584298</v>
      </c>
      <c r="V61" s="33">
        <v>10576.649368459999</v>
      </c>
      <c r="W61" s="33">
        <v>88975.126567170897</v>
      </c>
      <c r="X61" s="33">
        <v>4979.5471698113197</v>
      </c>
      <c r="Y61" s="33">
        <v>11323.6167944885</v>
      </c>
      <c r="Z61" s="33">
        <v>971.28197993921003</v>
      </c>
      <c r="AA61" s="33">
        <v>8726.4846625766895</v>
      </c>
      <c r="AB61" s="33">
        <v>46781.905842822503</v>
      </c>
      <c r="AC61" s="33">
        <v>2232.6867842625802</v>
      </c>
      <c r="AD61" s="33">
        <v>5304.1698132806296</v>
      </c>
      <c r="AE61" s="33">
        <v>7256.9747196984199</v>
      </c>
      <c r="AF61" s="33">
        <v>1398.45880029107</v>
      </c>
      <c r="AG61" s="33">
        <v>292700.03827831399</v>
      </c>
      <c r="AH61" s="33">
        <v>22645.8994799705</v>
      </c>
      <c r="AI61" s="33">
        <v>29018.081457149401</v>
      </c>
      <c r="AJ61" s="33">
        <v>63055.6000515302</v>
      </c>
      <c r="AK61" s="33">
        <v>51847.632806903697</v>
      </c>
      <c r="AL61" s="33">
        <v>86441.689217658597</v>
      </c>
      <c r="AM61" s="33">
        <v>3318.45716922364</v>
      </c>
      <c r="AN61" s="33">
        <v>11554.256030975401</v>
      </c>
      <c r="AO61" s="33">
        <v>18577.850758800701</v>
      </c>
      <c r="AP61" s="33">
        <v>6240.5713061021697</v>
      </c>
    </row>
    <row r="62" spans="1:42" ht="15.75" customHeight="1">
      <c r="A62" s="4"/>
      <c r="B62" s="32" t="s">
        <v>18</v>
      </c>
      <c r="C62" s="33">
        <f t="shared" si="31"/>
        <v>463121.57401081931</v>
      </c>
      <c r="D62" s="33">
        <f t="shared" si="43"/>
        <v>31200.131286876138</v>
      </c>
      <c r="E62" s="33">
        <f t="shared" si="44"/>
        <v>93861.33052519412</v>
      </c>
      <c r="F62" s="33">
        <f t="shared" si="45"/>
        <v>69061.586184585758</v>
      </c>
      <c r="G62" s="33">
        <f t="shared" si="46"/>
        <v>54250.03227050633</v>
      </c>
      <c r="H62" s="33">
        <f t="shared" si="47"/>
        <v>82125.315491423564</v>
      </c>
      <c r="I62" s="33">
        <f t="shared" si="48"/>
        <v>21885.428535578958</v>
      </c>
      <c r="J62" s="33">
        <f t="shared" si="49"/>
        <v>45702.108659179139</v>
      </c>
      <c r="K62" s="33">
        <f t="shared" si="50"/>
        <v>49209.597090889423</v>
      </c>
      <c r="L62" s="33">
        <f t="shared" si="51"/>
        <v>15826.04396658597</v>
      </c>
      <c r="M62" s="33">
        <v>196755.68811857101</v>
      </c>
      <c r="N62" s="33">
        <v>4580.1074684471396</v>
      </c>
      <c r="O62" s="33">
        <v>61649.015631948103</v>
      </c>
      <c r="P62" s="33">
        <v>25508.662785244</v>
      </c>
      <c r="Q62" s="33">
        <v>5311.1764549526897</v>
      </c>
      <c r="R62" s="33">
        <v>4800.9999998790599</v>
      </c>
      <c r="S62" s="33">
        <v>18270.041671307001</v>
      </c>
      <c r="T62" s="33">
        <v>32433.239874156599</v>
      </c>
      <c r="U62" s="33">
        <v>33926.722679680002</v>
      </c>
      <c r="V62" s="33">
        <v>10275.7215529562</v>
      </c>
      <c r="W62" s="33">
        <v>61231.006656744998</v>
      </c>
      <c r="X62" s="33">
        <v>5378.3989010988998</v>
      </c>
      <c r="Y62" s="33">
        <v>8498.7507607192292</v>
      </c>
      <c r="Z62" s="33">
        <v>970.71770665015504</v>
      </c>
      <c r="AA62" s="33">
        <v>6725.9203109815398</v>
      </c>
      <c r="AB62" s="33">
        <v>27945.4734882335</v>
      </c>
      <c r="AC62" s="33">
        <v>1657.0202431605701</v>
      </c>
      <c r="AD62" s="33">
        <v>4834.6238155595101</v>
      </c>
      <c r="AE62" s="33">
        <v>4027.9541405074201</v>
      </c>
      <c r="AF62" s="33">
        <v>1192.1472898341499</v>
      </c>
      <c r="AG62" s="33">
        <v>205134.87923550399</v>
      </c>
      <c r="AH62" s="33">
        <v>21241.6249173301</v>
      </c>
      <c r="AI62" s="33">
        <v>23713.564132526801</v>
      </c>
      <c r="AJ62" s="33">
        <v>42582.205692691598</v>
      </c>
      <c r="AK62" s="33">
        <v>42212.935504572102</v>
      </c>
      <c r="AL62" s="33">
        <v>49378.842003311001</v>
      </c>
      <c r="AM62" s="33">
        <v>1958.36662111139</v>
      </c>
      <c r="AN62" s="33">
        <v>8434.2449694630304</v>
      </c>
      <c r="AO62" s="33">
        <v>11254.920270701999</v>
      </c>
      <c r="AP62" s="33">
        <v>4358.1751237956196</v>
      </c>
    </row>
    <row r="63" spans="1:42" ht="15.75" customHeight="1">
      <c r="A63" s="4"/>
      <c r="B63" s="32" t="s">
        <v>19</v>
      </c>
      <c r="C63" s="33">
        <f t="shared" si="31"/>
        <v>425931.24661127041</v>
      </c>
      <c r="D63" s="33">
        <f t="shared" si="43"/>
        <v>28707.56674161095</v>
      </c>
      <c r="E63" s="33">
        <f t="shared" si="44"/>
        <v>94272.766401300614</v>
      </c>
      <c r="F63" s="33">
        <f t="shared" si="45"/>
        <v>57185.420362616394</v>
      </c>
      <c r="G63" s="33">
        <f t="shared" si="46"/>
        <v>47055.427839549578</v>
      </c>
      <c r="H63" s="33">
        <f t="shared" si="47"/>
        <v>67665.928290986718</v>
      </c>
      <c r="I63" s="33">
        <f t="shared" si="48"/>
        <v>22644.79285387355</v>
      </c>
      <c r="J63" s="33">
        <f t="shared" si="49"/>
        <v>51346.779204982653</v>
      </c>
      <c r="K63" s="33">
        <f t="shared" si="50"/>
        <v>41214.408558555864</v>
      </c>
      <c r="L63" s="33">
        <f t="shared" si="51"/>
        <v>15838.15635779402</v>
      </c>
      <c r="M63" s="33">
        <v>179047.89728861599</v>
      </c>
      <c r="N63" s="33">
        <v>3469.33838820649</v>
      </c>
      <c r="O63" s="33">
        <v>58450.611737302097</v>
      </c>
      <c r="P63" s="33">
        <v>20169.4939590289</v>
      </c>
      <c r="Q63" s="33">
        <v>3974.6872515810901</v>
      </c>
      <c r="R63" s="33">
        <v>4693.9999998437197</v>
      </c>
      <c r="S63" s="33">
        <v>17800.948744193101</v>
      </c>
      <c r="T63" s="33">
        <v>33252.350013848198</v>
      </c>
      <c r="U63" s="33">
        <v>27633.8384086306</v>
      </c>
      <c r="V63" s="33">
        <v>9602.6287859817294</v>
      </c>
      <c r="W63" s="33">
        <v>58237.292263512099</v>
      </c>
      <c r="X63" s="33">
        <v>5035.7920868890596</v>
      </c>
      <c r="Y63" s="33">
        <v>9039.0465116279101</v>
      </c>
      <c r="Z63" s="33">
        <v>529.07900274239398</v>
      </c>
      <c r="AA63" s="33">
        <v>4665.5246983837897</v>
      </c>
      <c r="AB63" s="33">
        <v>27872.654976428599</v>
      </c>
      <c r="AC63" s="33">
        <v>2084.2358839778999</v>
      </c>
      <c r="AD63" s="33">
        <v>4476.17509814195</v>
      </c>
      <c r="AE63" s="33">
        <v>3451.0348161318698</v>
      </c>
      <c r="AF63" s="33">
        <v>1083.74918918862</v>
      </c>
      <c r="AG63" s="33">
        <v>188646.05705914201</v>
      </c>
      <c r="AH63" s="33">
        <v>20202.4362665154</v>
      </c>
      <c r="AI63" s="33">
        <v>26783.108152370602</v>
      </c>
      <c r="AJ63" s="33">
        <v>36486.847400845101</v>
      </c>
      <c r="AK63" s="33">
        <v>38415.215889584702</v>
      </c>
      <c r="AL63" s="33">
        <v>35099.273314714403</v>
      </c>
      <c r="AM63" s="33">
        <v>2759.60822570255</v>
      </c>
      <c r="AN63" s="33">
        <v>13618.2540929925</v>
      </c>
      <c r="AO63" s="33">
        <v>10129.535333793399</v>
      </c>
      <c r="AP63" s="33">
        <v>5151.77838262367</v>
      </c>
    </row>
    <row r="64" spans="1:42" ht="15.75" customHeight="1">
      <c r="A64" s="4"/>
      <c r="B64" s="32" t="s">
        <v>20</v>
      </c>
      <c r="C64" s="33">
        <f t="shared" si="31"/>
        <v>557672.88371823693</v>
      </c>
      <c r="D64" s="33">
        <f t="shared" si="43"/>
        <v>43990.864200876706</v>
      </c>
      <c r="E64" s="33">
        <f t="shared" si="44"/>
        <v>120291.74606952359</v>
      </c>
      <c r="F64" s="33">
        <f t="shared" si="45"/>
        <v>80309.028056841707</v>
      </c>
      <c r="G64" s="33">
        <f t="shared" si="46"/>
        <v>73064.670036041411</v>
      </c>
      <c r="H64" s="33">
        <f t="shared" si="47"/>
        <v>107152.19795327264</v>
      </c>
      <c r="I64" s="33">
        <f t="shared" si="48"/>
        <v>23810.530555436071</v>
      </c>
      <c r="J64" s="33">
        <f t="shared" si="49"/>
        <v>49851.131499537441</v>
      </c>
      <c r="K64" s="33">
        <f t="shared" si="50"/>
        <v>43509.098650989872</v>
      </c>
      <c r="L64" s="33">
        <f t="shared" si="51"/>
        <v>15693.61669571761</v>
      </c>
      <c r="M64" s="33">
        <v>213475.93710128099</v>
      </c>
      <c r="N64" s="33">
        <v>4882.60332122417</v>
      </c>
      <c r="O64" s="33">
        <v>81486.127896787395</v>
      </c>
      <c r="P64" s="33">
        <v>24285.290375885401</v>
      </c>
      <c r="Q64" s="33">
        <v>6231.1696325289704</v>
      </c>
      <c r="R64" s="33">
        <v>5019.9999999336496</v>
      </c>
      <c r="S64" s="33">
        <v>18944.810503673201</v>
      </c>
      <c r="T64" s="33">
        <v>34871.346668864797</v>
      </c>
      <c r="U64" s="33">
        <v>27346.7815042904</v>
      </c>
      <c r="V64" s="33">
        <v>10407.8071980924</v>
      </c>
      <c r="W64" s="33">
        <v>77255.046243063305</v>
      </c>
      <c r="X64" s="33">
        <v>6821.6847555511304</v>
      </c>
      <c r="Y64" s="33">
        <v>10772.4208375894</v>
      </c>
      <c r="Z64" s="33">
        <v>1158.17835909631</v>
      </c>
      <c r="AA64" s="33">
        <v>4752.0238558909396</v>
      </c>
      <c r="AB64" s="33">
        <v>42305.975279322098</v>
      </c>
      <c r="AC64" s="33">
        <v>2126.2206974743899</v>
      </c>
      <c r="AD64" s="33">
        <v>4396.49279268995</v>
      </c>
      <c r="AE64" s="33">
        <v>3950.48888980727</v>
      </c>
      <c r="AF64" s="33">
        <v>971.56077564180998</v>
      </c>
      <c r="AG64" s="33">
        <v>266941.90037389298</v>
      </c>
      <c r="AH64" s="33">
        <v>32286.576124101401</v>
      </c>
      <c r="AI64" s="33">
        <v>28033.1973351468</v>
      </c>
      <c r="AJ64" s="33">
        <v>54865.559321859997</v>
      </c>
      <c r="AK64" s="33">
        <v>62081.476547621503</v>
      </c>
      <c r="AL64" s="33">
        <v>59826.222674016899</v>
      </c>
      <c r="AM64" s="33">
        <v>2739.4993542884799</v>
      </c>
      <c r="AN64" s="33">
        <v>10583.292037982699</v>
      </c>
      <c r="AO64" s="33">
        <v>12211.8282568922</v>
      </c>
      <c r="AP64" s="33">
        <v>4314.2487219834002</v>
      </c>
    </row>
    <row r="65" spans="1:42" ht="15.75" customHeight="1">
      <c r="A65" s="4"/>
      <c r="B65" s="32" t="s">
        <v>21</v>
      </c>
      <c r="C65" s="33">
        <f t="shared" si="31"/>
        <v>518947.59174200404</v>
      </c>
      <c r="D65" s="33">
        <f t="shared" si="43"/>
        <v>33299.295171451282</v>
      </c>
      <c r="E65" s="33">
        <f t="shared" si="44"/>
        <v>120363.2056840388</v>
      </c>
      <c r="F65" s="33">
        <f t="shared" si="45"/>
        <v>68683.323112643891</v>
      </c>
      <c r="G65" s="33">
        <f t="shared" si="46"/>
        <v>67196.287187200098</v>
      </c>
      <c r="H65" s="33">
        <f t="shared" si="47"/>
        <v>84602.614647726063</v>
      </c>
      <c r="I65" s="33">
        <f t="shared" si="48"/>
        <v>22167.584464327469</v>
      </c>
      <c r="J65" s="33">
        <f t="shared" si="49"/>
        <v>50288.279903283081</v>
      </c>
      <c r="K65" s="33">
        <f t="shared" si="50"/>
        <v>57420.563574330961</v>
      </c>
      <c r="L65" s="33">
        <f t="shared" si="51"/>
        <v>14926.437997002457</v>
      </c>
      <c r="M65" s="33">
        <v>234642.15616758901</v>
      </c>
      <c r="N65" s="33">
        <v>4746.4850216732602</v>
      </c>
      <c r="O65" s="33">
        <v>85118.342289001303</v>
      </c>
      <c r="P65" s="33">
        <v>27709.964864211499</v>
      </c>
      <c r="Q65" s="33">
        <v>6467.7051641881699</v>
      </c>
      <c r="R65" s="33">
        <v>6483.9999999193597</v>
      </c>
      <c r="S65" s="33">
        <v>18708.9532432743</v>
      </c>
      <c r="T65" s="33">
        <v>36636.1261422346</v>
      </c>
      <c r="U65" s="33">
        <v>38425.9971475731</v>
      </c>
      <c r="V65" s="33">
        <v>10344.582295513999</v>
      </c>
      <c r="W65" s="33">
        <v>66074.836684761598</v>
      </c>
      <c r="X65" s="33">
        <v>5278.67056367432</v>
      </c>
      <c r="Y65" s="33">
        <v>10115.6638558835</v>
      </c>
      <c r="Z65" s="33">
        <v>656.161895921</v>
      </c>
      <c r="AA65" s="33">
        <v>5310.6808712121201</v>
      </c>
      <c r="AB65" s="33">
        <v>33671.454825038498</v>
      </c>
      <c r="AC65" s="33">
        <v>1451.50835421888</v>
      </c>
      <c r="AD65" s="33">
        <v>4473.7455728085597</v>
      </c>
      <c r="AE65" s="33">
        <v>4271.7742418345597</v>
      </c>
      <c r="AF65" s="33">
        <v>845.17650417027698</v>
      </c>
      <c r="AG65" s="33">
        <v>218230.59888965299</v>
      </c>
      <c r="AH65" s="33">
        <v>23274.139586103702</v>
      </c>
      <c r="AI65" s="33">
        <v>25129.199539154</v>
      </c>
      <c r="AJ65" s="33">
        <v>40317.196352511397</v>
      </c>
      <c r="AK65" s="33">
        <v>55417.901151799801</v>
      </c>
      <c r="AL65" s="33">
        <v>44447.159822768197</v>
      </c>
      <c r="AM65" s="33">
        <v>2007.1228668342901</v>
      </c>
      <c r="AN65" s="33">
        <v>9178.4081882399205</v>
      </c>
      <c r="AO65" s="33">
        <v>14722.792184923301</v>
      </c>
      <c r="AP65" s="33">
        <v>3736.6791973181798</v>
      </c>
    </row>
    <row r="66" spans="1:42" ht="15.75" customHeight="1">
      <c r="A66" s="4"/>
      <c r="B66" s="32" t="s">
        <v>22</v>
      </c>
      <c r="C66" s="33">
        <f t="shared" si="31"/>
        <v>522899.53848961688</v>
      </c>
      <c r="D66" s="33">
        <f t="shared" si="43"/>
        <v>32038.611447803691</v>
      </c>
      <c r="E66" s="33">
        <f t="shared" si="44"/>
        <v>107919.25629926617</v>
      </c>
      <c r="F66" s="33">
        <f t="shared" si="45"/>
        <v>92022.101730849361</v>
      </c>
      <c r="G66" s="33">
        <f t="shared" si="46"/>
        <v>64807.929019616378</v>
      </c>
      <c r="H66" s="33">
        <f t="shared" si="47"/>
        <v>93482.686804950092</v>
      </c>
      <c r="I66" s="33">
        <f t="shared" si="48"/>
        <v>17891.475158706129</v>
      </c>
      <c r="J66" s="33">
        <f t="shared" si="49"/>
        <v>49905.587055097523</v>
      </c>
      <c r="K66" s="33">
        <f t="shared" si="50"/>
        <v>48672.964253472572</v>
      </c>
      <c r="L66" s="33">
        <f t="shared" si="51"/>
        <v>16158.926719854908</v>
      </c>
      <c r="M66" s="33">
        <v>209854.90609979001</v>
      </c>
      <c r="N66" s="33">
        <v>4985.2599770475999</v>
      </c>
      <c r="O66" s="33">
        <v>69467.529697824895</v>
      </c>
      <c r="P66" s="33">
        <v>30176.7446508828</v>
      </c>
      <c r="Q66" s="33">
        <v>5343.1553394233597</v>
      </c>
      <c r="R66" s="33">
        <v>7137.9999998787998</v>
      </c>
      <c r="S66" s="33">
        <v>14511.236172578199</v>
      </c>
      <c r="T66" s="33">
        <v>34835.1486045735</v>
      </c>
      <c r="U66" s="33">
        <v>32520.221249248101</v>
      </c>
      <c r="V66" s="33">
        <v>10877.610408332799</v>
      </c>
      <c r="W66" s="33">
        <v>69051.8125259316</v>
      </c>
      <c r="X66" s="33">
        <v>5021.5449364313899</v>
      </c>
      <c r="Y66" s="33">
        <v>9622.1752444396698</v>
      </c>
      <c r="Z66" s="33">
        <v>955.72357908405604</v>
      </c>
      <c r="AA66" s="33">
        <v>5478.1674096087199</v>
      </c>
      <c r="AB66" s="33">
        <v>36137.985992371403</v>
      </c>
      <c r="AC66" s="33">
        <v>1399.9379000224801</v>
      </c>
      <c r="AD66" s="33">
        <v>5162.1202480053098</v>
      </c>
      <c r="AE66" s="33">
        <v>4297.4099850544699</v>
      </c>
      <c r="AF66" s="33">
        <v>976.74723091402905</v>
      </c>
      <c r="AG66" s="33">
        <v>243992.81986389501</v>
      </c>
      <c r="AH66" s="33">
        <v>22031.8065343247</v>
      </c>
      <c r="AI66" s="33">
        <v>28829.551357001601</v>
      </c>
      <c r="AJ66" s="33">
        <v>60889.633500882497</v>
      </c>
      <c r="AK66" s="33">
        <v>53986.6062705843</v>
      </c>
      <c r="AL66" s="33">
        <v>50206.700812699899</v>
      </c>
      <c r="AM66" s="33">
        <v>1980.3010861054499</v>
      </c>
      <c r="AN66" s="33">
        <v>9908.3182025187107</v>
      </c>
      <c r="AO66" s="33">
        <v>11855.333019170001</v>
      </c>
      <c r="AP66" s="33">
        <v>4304.5690806080802</v>
      </c>
    </row>
    <row r="67" spans="1:42" ht="15.75" customHeight="1">
      <c r="A67" s="4"/>
      <c r="B67" s="32" t="s">
        <v>23</v>
      </c>
      <c r="C67" s="33">
        <f t="shared" si="31"/>
        <v>560789.92151148745</v>
      </c>
      <c r="D67" s="33">
        <f t="shared" si="43"/>
        <v>36202.304511963717</v>
      </c>
      <c r="E67" s="33">
        <f t="shared" si="44"/>
        <v>105977.6968069202</v>
      </c>
      <c r="F67" s="33">
        <f t="shared" si="45"/>
        <v>87533.691749574791</v>
      </c>
      <c r="G67" s="33">
        <f t="shared" si="46"/>
        <v>70758.644887244707</v>
      </c>
      <c r="H67" s="33">
        <f t="shared" si="47"/>
        <v>89016.801374654664</v>
      </c>
      <c r="I67" s="33">
        <f t="shared" si="48"/>
        <v>24035.648442431841</v>
      </c>
      <c r="J67" s="33">
        <f t="shared" si="49"/>
        <v>62029.40625956437</v>
      </c>
      <c r="K67" s="33">
        <f t="shared" si="50"/>
        <v>64855.202496290418</v>
      </c>
      <c r="L67" s="33">
        <f t="shared" si="51"/>
        <v>20380.524982842879</v>
      </c>
      <c r="M67" s="33">
        <v>225447.76543490501</v>
      </c>
      <c r="N67" s="33">
        <v>5147.5870263551997</v>
      </c>
      <c r="O67" s="33">
        <v>68096.778628707805</v>
      </c>
      <c r="P67" s="33">
        <v>26969.850176490701</v>
      </c>
      <c r="Q67" s="33">
        <v>5527.2546801000899</v>
      </c>
      <c r="R67" s="33">
        <v>6143.2028923663502</v>
      </c>
      <c r="S67" s="33">
        <v>18323.521301797398</v>
      </c>
      <c r="T67" s="33">
        <v>44358.328072546297</v>
      </c>
      <c r="U67" s="33">
        <v>38003.8436301154</v>
      </c>
      <c r="V67" s="33">
        <v>12877.399026426199</v>
      </c>
      <c r="W67" s="33">
        <v>77387.746984166602</v>
      </c>
      <c r="X67" s="33">
        <v>5805.6993781283199</v>
      </c>
      <c r="Y67" s="33">
        <v>9304.1500533617891</v>
      </c>
      <c r="Z67" s="33">
        <v>863.05759195999201</v>
      </c>
      <c r="AA67" s="33">
        <v>6359.4486409608098</v>
      </c>
      <c r="AB67" s="33">
        <v>38174.229082902501</v>
      </c>
      <c r="AC67" s="33">
        <v>2355.15091482967</v>
      </c>
      <c r="AD67" s="33">
        <v>6529.5882539058703</v>
      </c>
      <c r="AE67" s="33">
        <v>6696.6944567718201</v>
      </c>
      <c r="AF67" s="33">
        <v>1299.7286113458199</v>
      </c>
      <c r="AG67" s="33">
        <v>257954.409092416</v>
      </c>
      <c r="AH67" s="33">
        <v>25249.018107480199</v>
      </c>
      <c r="AI67" s="33">
        <v>28576.768124850601</v>
      </c>
      <c r="AJ67" s="33">
        <v>59700.783981124099</v>
      </c>
      <c r="AK67" s="33">
        <v>58871.941566183799</v>
      </c>
      <c r="AL67" s="33">
        <v>44699.369399385803</v>
      </c>
      <c r="AM67" s="33">
        <v>3356.9762258047699</v>
      </c>
      <c r="AN67" s="33">
        <v>11141.4899331122</v>
      </c>
      <c r="AO67" s="33">
        <v>20154.664409403202</v>
      </c>
      <c r="AP67" s="33">
        <v>6203.39734507086</v>
      </c>
    </row>
    <row r="68" spans="1:42" ht="15.75" customHeight="1">
      <c r="A68" s="4"/>
      <c r="B68" s="32" t="s">
        <v>24</v>
      </c>
      <c r="C68" s="33">
        <f t="shared" si="31"/>
        <v>608999.42473581317</v>
      </c>
      <c r="D68" s="33">
        <f t="shared" si="43"/>
        <v>31255.630727078169</v>
      </c>
      <c r="E68" s="33">
        <f t="shared" si="44"/>
        <v>100054.8692823187</v>
      </c>
      <c r="F68" s="33">
        <f t="shared" si="45"/>
        <v>105790.36141125041</v>
      </c>
      <c r="G68" s="33">
        <f t="shared" si="46"/>
        <v>67537.280050721092</v>
      </c>
      <c r="H68" s="33">
        <f t="shared" si="47"/>
        <v>89877.461623966024</v>
      </c>
      <c r="I68" s="33">
        <f t="shared" si="48"/>
        <v>33240.157771442311</v>
      </c>
      <c r="J68" s="33">
        <f t="shared" si="49"/>
        <v>61465.658796687763</v>
      </c>
      <c r="K68" s="33">
        <f t="shared" si="50"/>
        <v>99895.025622060959</v>
      </c>
      <c r="L68" s="33">
        <f t="shared" si="51"/>
        <v>19882.979450287741</v>
      </c>
      <c r="M68" s="33">
        <v>238110.342514922</v>
      </c>
      <c r="N68" s="33">
        <v>5189.4057578520797</v>
      </c>
      <c r="O68" s="33">
        <v>62809.878175571801</v>
      </c>
      <c r="P68" s="33">
        <v>27513.3939684133</v>
      </c>
      <c r="Q68" s="33">
        <v>5580.2960616902901</v>
      </c>
      <c r="R68" s="33">
        <v>4817.6086917968296</v>
      </c>
      <c r="S68" s="33">
        <v>24840.168682567401</v>
      </c>
      <c r="T68" s="33">
        <v>41916.726990650503</v>
      </c>
      <c r="U68" s="33">
        <v>53502.7816770711</v>
      </c>
      <c r="V68" s="33">
        <v>11940.082509308901</v>
      </c>
      <c r="W68" s="33">
        <v>80100.276857447301</v>
      </c>
      <c r="X68" s="33">
        <v>4465.1810936051897</v>
      </c>
      <c r="Y68" s="33">
        <v>10125.0877390326</v>
      </c>
      <c r="Z68" s="33">
        <v>871.71077888352499</v>
      </c>
      <c r="AA68" s="33">
        <v>5445.4164305948998</v>
      </c>
      <c r="AB68" s="33">
        <v>38951.417977528101</v>
      </c>
      <c r="AC68" s="33">
        <v>3258.5104095172701</v>
      </c>
      <c r="AD68" s="33">
        <v>5771.9042888133599</v>
      </c>
      <c r="AE68" s="33">
        <v>9771.2858280957607</v>
      </c>
      <c r="AF68" s="33">
        <v>1439.7623113766001</v>
      </c>
      <c r="AG68" s="33">
        <v>290788.80536344397</v>
      </c>
      <c r="AH68" s="33">
        <v>21601.043875620901</v>
      </c>
      <c r="AI68" s="33">
        <v>27119.903367714302</v>
      </c>
      <c r="AJ68" s="33">
        <v>77405.256663953594</v>
      </c>
      <c r="AK68" s="33">
        <v>56511.567558435898</v>
      </c>
      <c r="AL68" s="33">
        <v>46108.434954641103</v>
      </c>
      <c r="AM68" s="33">
        <v>5141.4786793576404</v>
      </c>
      <c r="AN68" s="33">
        <v>13777.0275172239</v>
      </c>
      <c r="AO68" s="33">
        <v>36620.9581168941</v>
      </c>
      <c r="AP68" s="33">
        <v>6503.1346296022402</v>
      </c>
    </row>
    <row r="69" spans="1:42" ht="15.75" customHeight="1">
      <c r="A69" s="4"/>
      <c r="B69" s="35" t="s">
        <v>25</v>
      </c>
      <c r="C69" s="36">
        <f t="shared" ref="C69:C100" si="52">SUM(D69:L69)</f>
        <v>744178.66690914426</v>
      </c>
      <c r="D69" s="36">
        <f t="shared" si="43"/>
        <v>54837.842566341962</v>
      </c>
      <c r="E69" s="36">
        <f t="shared" si="44"/>
        <v>124250.8345266718</v>
      </c>
      <c r="F69" s="36">
        <f t="shared" si="45"/>
        <v>113757.87600377147</v>
      </c>
      <c r="G69" s="36">
        <f t="shared" si="46"/>
        <v>134507.77898663818</v>
      </c>
      <c r="H69" s="36">
        <f t="shared" si="47"/>
        <v>68275.441903230298</v>
      </c>
      <c r="I69" s="36">
        <f t="shared" si="48"/>
        <v>36923.568514890387</v>
      </c>
      <c r="J69" s="36">
        <f t="shared" si="49"/>
        <v>81144.811279287955</v>
      </c>
      <c r="K69" s="36">
        <f t="shared" si="50"/>
        <v>102304.32337978021</v>
      </c>
      <c r="L69" s="36">
        <f t="shared" si="51"/>
        <v>28176.18974853211</v>
      </c>
      <c r="M69" s="36">
        <v>246637.89141310001</v>
      </c>
      <c r="N69" s="36">
        <v>6764.95006923246</v>
      </c>
      <c r="O69" s="36">
        <v>56955.343091250303</v>
      </c>
      <c r="P69" s="36">
        <v>20929.7557463142</v>
      </c>
      <c r="Q69" s="36">
        <v>6048.7831862938001</v>
      </c>
      <c r="R69" s="36">
        <v>3845.1884010594899</v>
      </c>
      <c r="S69" s="36">
        <v>24795.309974391799</v>
      </c>
      <c r="T69" s="36">
        <v>54657.668040909703</v>
      </c>
      <c r="U69" s="36">
        <v>57502.374594188303</v>
      </c>
      <c r="V69" s="36">
        <v>15138.5183094598</v>
      </c>
      <c r="W69" s="36">
        <v>101546.425216998</v>
      </c>
      <c r="X69" s="36">
        <v>5350.6298100341</v>
      </c>
      <c r="Y69" s="36">
        <v>28924.1943573668</v>
      </c>
      <c r="Z69" s="36">
        <v>1104.79425713657</v>
      </c>
      <c r="AA69" s="36">
        <v>9781.7936155553798</v>
      </c>
      <c r="AB69" s="36">
        <v>28047.620507026299</v>
      </c>
      <c r="AC69" s="36">
        <v>6183.6107434511596</v>
      </c>
      <c r="AD69" s="36">
        <v>7842.1078872915496</v>
      </c>
      <c r="AE69" s="36">
        <v>11875.6721422516</v>
      </c>
      <c r="AF69" s="36">
        <v>2436.0018968845102</v>
      </c>
      <c r="AG69" s="36">
        <v>395994.35027904698</v>
      </c>
      <c r="AH69" s="36">
        <v>42722.262687075403</v>
      </c>
      <c r="AI69" s="36">
        <v>38371.297078054697</v>
      </c>
      <c r="AJ69" s="36">
        <v>91723.326000320696</v>
      </c>
      <c r="AK69" s="36">
        <v>118677.202184789</v>
      </c>
      <c r="AL69" s="36">
        <v>36382.6329951445</v>
      </c>
      <c r="AM69" s="36">
        <v>5944.6477970474298</v>
      </c>
      <c r="AN69" s="36">
        <v>18645.035351086699</v>
      </c>
      <c r="AO69" s="36">
        <v>32926.276643340301</v>
      </c>
      <c r="AP69" s="36">
        <v>10601.669542187799</v>
      </c>
    </row>
    <row r="70" spans="1:42" ht="15.75" customHeight="1">
      <c r="A70" s="4">
        <v>2015</v>
      </c>
      <c r="B70" s="76" t="s">
        <v>12</v>
      </c>
      <c r="C70" s="77">
        <f t="shared" si="52"/>
        <v>6815761.0716313329</v>
      </c>
      <c r="D70" s="77">
        <f t="shared" ref="D70:L70" si="53">SUM(D71:D82)</f>
        <v>515320.34547686385</v>
      </c>
      <c r="E70" s="77">
        <f t="shared" si="53"/>
        <v>1159133.031799682</v>
      </c>
      <c r="F70" s="77">
        <f t="shared" si="53"/>
        <v>1250277.5744489864</v>
      </c>
      <c r="G70" s="77">
        <f t="shared" si="53"/>
        <v>896634.07744525466</v>
      </c>
      <c r="H70" s="77">
        <f t="shared" si="53"/>
        <v>863474.28243414359</v>
      </c>
      <c r="I70" s="77">
        <f t="shared" si="53"/>
        <v>386542.94694661198</v>
      </c>
      <c r="J70" s="77">
        <f t="shared" si="53"/>
        <v>584211.98041476449</v>
      </c>
      <c r="K70" s="77">
        <f t="shared" si="53"/>
        <v>895943.64165208035</v>
      </c>
      <c r="L70" s="77">
        <f t="shared" si="53"/>
        <v>264223.19101294567</v>
      </c>
      <c r="M70" s="77">
        <v>2425870.9969934798</v>
      </c>
      <c r="N70" s="77">
        <v>67546.784670330002</v>
      </c>
      <c r="O70" s="77">
        <v>617811.99955625995</v>
      </c>
      <c r="P70" s="77">
        <v>268275.99956506898</v>
      </c>
      <c r="Q70" s="77">
        <v>64168.1061494721</v>
      </c>
      <c r="R70" s="77">
        <v>54182.999999001899</v>
      </c>
      <c r="S70" s="77">
        <v>278220.999575013</v>
      </c>
      <c r="T70" s="77">
        <v>395249.108730493</v>
      </c>
      <c r="U70" s="77">
        <v>527176.99965273996</v>
      </c>
      <c r="V70" s="77">
        <v>153237.99909510001</v>
      </c>
      <c r="W70" s="77">
        <v>1003070.47197611</v>
      </c>
      <c r="X70" s="77">
        <v>70268.561535016997</v>
      </c>
      <c r="Y70" s="77">
        <v>189547.014507563</v>
      </c>
      <c r="Z70" s="77">
        <v>15790.0008569736</v>
      </c>
      <c r="AA70" s="77">
        <v>91532.949105581996</v>
      </c>
      <c r="AB70" s="77">
        <v>381134.98229294101</v>
      </c>
      <c r="AC70" s="77">
        <v>58451.1842529489</v>
      </c>
      <c r="AD70" s="77">
        <v>58904.023490900297</v>
      </c>
      <c r="AE70" s="77">
        <v>111659.651998759</v>
      </c>
      <c r="AF70" s="77">
        <v>25782.103935421499</v>
      </c>
      <c r="AG70" s="77">
        <v>3386819.6026617498</v>
      </c>
      <c r="AH70" s="77">
        <v>377504.99927151698</v>
      </c>
      <c r="AI70" s="77">
        <v>351774.01773586002</v>
      </c>
      <c r="AJ70" s="77">
        <v>966211.57402694295</v>
      </c>
      <c r="AK70" s="77">
        <v>740933.02219020098</v>
      </c>
      <c r="AL70" s="77">
        <v>428156.30014220101</v>
      </c>
      <c r="AM70" s="77">
        <v>49870.7631186504</v>
      </c>
      <c r="AN70" s="77">
        <v>130058.848193371</v>
      </c>
      <c r="AO70" s="77">
        <v>257106.99000058099</v>
      </c>
      <c r="AP70" s="77">
        <v>85203.087982423996</v>
      </c>
    </row>
    <row r="71" spans="1:42" ht="15.75" customHeight="1">
      <c r="A71" s="4"/>
      <c r="B71" s="32" t="s">
        <v>14</v>
      </c>
      <c r="C71" s="33">
        <f t="shared" si="52"/>
        <v>841743.56022398931</v>
      </c>
      <c r="D71" s="33">
        <f t="shared" ref="D71:D82" si="54">N71+X71+AH71</f>
        <v>69311.648049368552</v>
      </c>
      <c r="E71" s="33">
        <f t="shared" ref="E71:E82" si="55">O71+Y71+AI71</f>
        <v>165346.54779372521</v>
      </c>
      <c r="F71" s="33">
        <f t="shared" ref="F71:F82" si="56">P71+Z71+AJ71</f>
        <v>163679.40693359845</v>
      </c>
      <c r="G71" s="33">
        <f t="shared" ref="G71:G82" si="57">Q71+AA71+AK71</f>
        <v>98140.730563133518</v>
      </c>
      <c r="H71" s="33">
        <f t="shared" ref="H71:H82" si="58">R71+AB71+AL71</f>
        <v>68825.098791580094</v>
      </c>
      <c r="I71" s="33">
        <f t="shared" ref="I71:I82" si="59">S71+AC71+AM71</f>
        <v>52524.836006456535</v>
      </c>
      <c r="J71" s="33">
        <f t="shared" ref="J71:J82" si="60">T71+AD71+AN71</f>
        <v>62370.408938348039</v>
      </c>
      <c r="K71" s="33">
        <f t="shared" ref="K71:K82" si="61">U71+AE71+AO71</f>
        <v>124435.4635937749</v>
      </c>
      <c r="L71" s="33">
        <f t="shared" ref="L71:L82" si="62">V71+AF71+AP71</f>
        <v>37109.419554003929</v>
      </c>
      <c r="M71" s="33">
        <v>267389.03158681898</v>
      </c>
      <c r="N71" s="33">
        <v>7878.6052594811899</v>
      </c>
      <c r="O71" s="33">
        <v>68315.191993566696</v>
      </c>
      <c r="P71" s="33">
        <v>18641.3596916184</v>
      </c>
      <c r="Q71" s="33">
        <v>5399.3873903027497</v>
      </c>
      <c r="R71" s="33">
        <v>2784.9999999586998</v>
      </c>
      <c r="S71" s="33">
        <v>35289.576770635897</v>
      </c>
      <c r="T71" s="33">
        <v>39669.503992218699</v>
      </c>
      <c r="U71" s="33">
        <v>72538.029182364495</v>
      </c>
      <c r="V71" s="33">
        <v>16872.377306672399</v>
      </c>
      <c r="W71" s="33">
        <v>120071.85432092</v>
      </c>
      <c r="X71" s="33">
        <v>4348.6329357713603</v>
      </c>
      <c r="Y71" s="33">
        <v>43152.830153976203</v>
      </c>
      <c r="Z71" s="33">
        <v>2276.61498089005</v>
      </c>
      <c r="AA71" s="33">
        <v>9294.8924337772605</v>
      </c>
      <c r="AB71" s="33">
        <v>23236.232559066299</v>
      </c>
      <c r="AC71" s="33">
        <v>9903.8745279208106</v>
      </c>
      <c r="AD71" s="33">
        <v>6306.2854828651398</v>
      </c>
      <c r="AE71" s="33">
        <v>16738.021679789101</v>
      </c>
      <c r="AF71" s="33">
        <v>4814.4695668640297</v>
      </c>
      <c r="AG71" s="33">
        <v>454282.67431624897</v>
      </c>
      <c r="AH71" s="33">
        <v>57084.409854115998</v>
      </c>
      <c r="AI71" s="33">
        <v>53878.525646182301</v>
      </c>
      <c r="AJ71" s="33">
        <v>142761.43226109</v>
      </c>
      <c r="AK71" s="33">
        <v>83446.4507390535</v>
      </c>
      <c r="AL71" s="33">
        <v>42803.866232555098</v>
      </c>
      <c r="AM71" s="33">
        <v>7331.3847078998297</v>
      </c>
      <c r="AN71" s="33">
        <v>16394.6194632642</v>
      </c>
      <c r="AO71" s="33">
        <v>35159.412731621298</v>
      </c>
      <c r="AP71" s="33">
        <v>15422.5726804675</v>
      </c>
    </row>
    <row r="72" spans="1:42" ht="15.75" customHeight="1">
      <c r="A72" s="4"/>
      <c r="B72" s="32" t="s">
        <v>15</v>
      </c>
      <c r="C72" s="33">
        <f t="shared" si="52"/>
        <v>765335.41116199864</v>
      </c>
      <c r="D72" s="33">
        <f t="shared" si="54"/>
        <v>47345.773340350184</v>
      </c>
      <c r="E72" s="33">
        <f t="shared" si="55"/>
        <v>101498.2143853454</v>
      </c>
      <c r="F72" s="33">
        <f t="shared" si="56"/>
        <v>242582.71099714737</v>
      </c>
      <c r="G72" s="33">
        <f t="shared" si="57"/>
        <v>78893.510160770107</v>
      </c>
      <c r="H72" s="33">
        <f t="shared" si="58"/>
        <v>70013.384086481994</v>
      </c>
      <c r="I72" s="33">
        <f t="shared" si="59"/>
        <v>43264.545088713625</v>
      </c>
      <c r="J72" s="33">
        <f t="shared" si="60"/>
        <v>40622.259177648171</v>
      </c>
      <c r="K72" s="33">
        <f t="shared" si="61"/>
        <v>109116.2695864757</v>
      </c>
      <c r="L72" s="33">
        <f t="shared" si="62"/>
        <v>31998.744339066099</v>
      </c>
      <c r="M72" s="33">
        <v>200176.53573271999</v>
      </c>
      <c r="N72" s="33">
        <v>5848.0148377762898</v>
      </c>
      <c r="O72" s="33">
        <v>43280.329189367301</v>
      </c>
      <c r="P72" s="33">
        <v>24826.567634497202</v>
      </c>
      <c r="Q72" s="33">
        <v>4871.9758188220603</v>
      </c>
      <c r="R72" s="33">
        <v>3240.99999992929</v>
      </c>
      <c r="S72" s="33">
        <v>25067.331867941099</v>
      </c>
      <c r="T72" s="33">
        <v>26591.4125142878</v>
      </c>
      <c r="U72" s="33">
        <v>52659.727470964899</v>
      </c>
      <c r="V72" s="33">
        <v>13790.1763991343</v>
      </c>
      <c r="W72" s="33">
        <v>111771.25709133</v>
      </c>
      <c r="X72" s="33">
        <v>3127.2160387192898</v>
      </c>
      <c r="Y72" s="33">
        <v>26783.658458608399</v>
      </c>
      <c r="Z72" s="33">
        <v>3894.17907543815</v>
      </c>
      <c r="AA72" s="33">
        <v>7890.3160369437501</v>
      </c>
      <c r="AB72" s="33">
        <v>25012.3027149511</v>
      </c>
      <c r="AC72" s="33">
        <v>11593.641229831601</v>
      </c>
      <c r="AD72" s="33">
        <v>4057.19745393937</v>
      </c>
      <c r="AE72" s="33">
        <v>24585.321642911302</v>
      </c>
      <c r="AF72" s="33">
        <v>4827.4244399869003</v>
      </c>
      <c r="AG72" s="33">
        <v>453387.61833794799</v>
      </c>
      <c r="AH72" s="33">
        <v>38370.542463854603</v>
      </c>
      <c r="AI72" s="33">
        <v>31434.2267373697</v>
      </c>
      <c r="AJ72" s="33">
        <v>213861.964287212</v>
      </c>
      <c r="AK72" s="33">
        <v>66131.218305004295</v>
      </c>
      <c r="AL72" s="33">
        <v>41760.081371601598</v>
      </c>
      <c r="AM72" s="33">
        <v>6603.5719909409199</v>
      </c>
      <c r="AN72" s="33">
        <v>9973.6492094210007</v>
      </c>
      <c r="AO72" s="33">
        <v>31871.2204725995</v>
      </c>
      <c r="AP72" s="33">
        <v>13381.143499944899</v>
      </c>
    </row>
    <row r="73" spans="1:42" ht="15.75" customHeight="1">
      <c r="A73" s="4"/>
      <c r="B73" s="32" t="s">
        <v>16</v>
      </c>
      <c r="C73" s="33">
        <f t="shared" si="52"/>
        <v>576721.92725451873</v>
      </c>
      <c r="D73" s="33">
        <f t="shared" si="54"/>
        <v>31860.381329221244</v>
      </c>
      <c r="E73" s="33">
        <f t="shared" si="55"/>
        <v>87880.311014317092</v>
      </c>
      <c r="F73" s="33">
        <f t="shared" si="56"/>
        <v>104848.13205971019</v>
      </c>
      <c r="G73" s="33">
        <f t="shared" si="57"/>
        <v>69728.539515721423</v>
      </c>
      <c r="H73" s="33">
        <f t="shared" si="58"/>
        <v>67439.226534698988</v>
      </c>
      <c r="I73" s="33">
        <f t="shared" si="59"/>
        <v>45478.274886743922</v>
      </c>
      <c r="J73" s="33">
        <f t="shared" si="60"/>
        <v>43156.293803227942</v>
      </c>
      <c r="K73" s="33">
        <f t="shared" si="61"/>
        <v>97892.041744601709</v>
      </c>
      <c r="L73" s="33">
        <f t="shared" si="62"/>
        <v>28438.726366276271</v>
      </c>
      <c r="M73" s="33">
        <v>204378.43187924699</v>
      </c>
      <c r="N73" s="33">
        <v>5040.4482130037404</v>
      </c>
      <c r="O73" s="33">
        <v>39739.478714842502</v>
      </c>
      <c r="P73" s="33">
        <v>20927.0725673132</v>
      </c>
      <c r="Q73" s="33">
        <v>4656.6730792798398</v>
      </c>
      <c r="R73" s="33">
        <v>4591.9999999163902</v>
      </c>
      <c r="S73" s="33">
        <v>29586.091278075801</v>
      </c>
      <c r="T73" s="33">
        <v>29452.978766632601</v>
      </c>
      <c r="U73" s="33">
        <v>55587.2432694991</v>
      </c>
      <c r="V73" s="33">
        <v>14796.4459906836</v>
      </c>
      <c r="W73" s="33">
        <v>93330.978711362302</v>
      </c>
      <c r="X73" s="33">
        <v>541.95027332040195</v>
      </c>
      <c r="Y73" s="33">
        <v>23773.861193886401</v>
      </c>
      <c r="Z73" s="33">
        <v>1328.8697936450801</v>
      </c>
      <c r="AA73" s="33">
        <v>7353.6909715939901</v>
      </c>
      <c r="AB73" s="33">
        <v>29021.725643155802</v>
      </c>
      <c r="AC73" s="33">
        <v>9248.9421151972292</v>
      </c>
      <c r="AD73" s="33">
        <v>4690.9781733439304</v>
      </c>
      <c r="AE73" s="33">
        <v>13632.2159741304</v>
      </c>
      <c r="AF73" s="33">
        <v>3738.74457308914</v>
      </c>
      <c r="AG73" s="33">
        <v>279012.51666391001</v>
      </c>
      <c r="AH73" s="33">
        <v>26277.982842897101</v>
      </c>
      <c r="AI73" s="33">
        <v>24366.9711055882</v>
      </c>
      <c r="AJ73" s="33">
        <v>82592.189698751899</v>
      </c>
      <c r="AK73" s="33">
        <v>57718.175464847598</v>
      </c>
      <c r="AL73" s="33">
        <v>33825.500891626798</v>
      </c>
      <c r="AM73" s="33">
        <v>6643.2414934708904</v>
      </c>
      <c r="AN73" s="33">
        <v>9012.3368632514103</v>
      </c>
      <c r="AO73" s="33">
        <v>28672.582500972199</v>
      </c>
      <c r="AP73" s="33">
        <v>9903.5358025035293</v>
      </c>
    </row>
    <row r="74" spans="1:42" ht="15.75" customHeight="1">
      <c r="A74" s="4"/>
      <c r="B74" s="32" t="s">
        <v>17</v>
      </c>
      <c r="C74" s="33">
        <f t="shared" si="52"/>
        <v>529070.85243106005</v>
      </c>
      <c r="D74" s="33">
        <f t="shared" si="54"/>
        <v>30976.355989595442</v>
      </c>
      <c r="E74" s="33">
        <f t="shared" si="55"/>
        <v>87276.018908533326</v>
      </c>
      <c r="F74" s="33">
        <f t="shared" si="56"/>
        <v>86529.058861536047</v>
      </c>
      <c r="G74" s="33">
        <f t="shared" si="57"/>
        <v>58519.854879784616</v>
      </c>
      <c r="H74" s="33">
        <f t="shared" si="58"/>
        <v>100055.62065972044</v>
      </c>
      <c r="I74" s="33">
        <f t="shared" si="59"/>
        <v>28214.402217709699</v>
      </c>
      <c r="J74" s="33">
        <f t="shared" si="60"/>
        <v>46351.170209338801</v>
      </c>
      <c r="K74" s="33">
        <f t="shared" si="61"/>
        <v>72506.331803091482</v>
      </c>
      <c r="L74" s="33">
        <f t="shared" si="62"/>
        <v>18642.038901750289</v>
      </c>
      <c r="M74" s="33">
        <v>198318.84527395701</v>
      </c>
      <c r="N74" s="33">
        <v>5152.8392228188604</v>
      </c>
      <c r="O74" s="33">
        <v>49667.147501694999</v>
      </c>
      <c r="P74" s="33">
        <v>20842.016862378401</v>
      </c>
      <c r="Q74" s="33">
        <v>5298.2421077302497</v>
      </c>
      <c r="R74" s="33">
        <v>5350.9999998903404</v>
      </c>
      <c r="S74" s="33">
        <v>21981.5619982711</v>
      </c>
      <c r="T74" s="33">
        <v>31328.346237381698</v>
      </c>
      <c r="U74" s="33">
        <v>47400.818507205702</v>
      </c>
      <c r="V74" s="33">
        <v>11296.872836585901</v>
      </c>
      <c r="W74" s="33">
        <v>77801.220630924698</v>
      </c>
      <c r="X74" s="33">
        <v>3860.19517995878</v>
      </c>
      <c r="Y74" s="33">
        <v>9182.3865852073304</v>
      </c>
      <c r="Z74" s="33">
        <v>779.17206346504497</v>
      </c>
      <c r="AA74" s="33">
        <v>6522.92024539877</v>
      </c>
      <c r="AB74" s="33">
        <v>42292.373791301099</v>
      </c>
      <c r="AC74" s="33">
        <v>2770.9283144056599</v>
      </c>
      <c r="AD74" s="33">
        <v>4770.2969651480998</v>
      </c>
      <c r="AE74" s="33">
        <v>6394.5160188395803</v>
      </c>
      <c r="AF74" s="33">
        <v>1228.43146720036</v>
      </c>
      <c r="AG74" s="33">
        <v>252950.78652617801</v>
      </c>
      <c r="AH74" s="33">
        <v>21963.321586817801</v>
      </c>
      <c r="AI74" s="33">
        <v>28426.484821630998</v>
      </c>
      <c r="AJ74" s="33">
        <v>64907.869935692601</v>
      </c>
      <c r="AK74" s="33">
        <v>46698.692526655599</v>
      </c>
      <c r="AL74" s="33">
        <v>52412.246868529</v>
      </c>
      <c r="AM74" s="33">
        <v>3461.91190503294</v>
      </c>
      <c r="AN74" s="33">
        <v>10252.527006808999</v>
      </c>
      <c r="AO74" s="33">
        <v>18710.997277046201</v>
      </c>
      <c r="AP74" s="33">
        <v>6116.7345979640304</v>
      </c>
    </row>
    <row r="75" spans="1:42" ht="15.75" customHeight="1">
      <c r="A75" s="4"/>
      <c r="B75" s="32" t="s">
        <v>18</v>
      </c>
      <c r="C75" s="33">
        <f t="shared" si="52"/>
        <v>447483.62224611978</v>
      </c>
      <c r="D75" s="33">
        <f t="shared" si="54"/>
        <v>34235.462550228767</v>
      </c>
      <c r="E75" s="33">
        <f t="shared" si="55"/>
        <v>83289.775565859076</v>
      </c>
      <c r="F75" s="33">
        <f t="shared" si="56"/>
        <v>79377.513786821524</v>
      </c>
      <c r="G75" s="33">
        <f t="shared" si="57"/>
        <v>53766.363895102215</v>
      </c>
      <c r="H75" s="33">
        <f t="shared" si="58"/>
        <v>67409.923145699548</v>
      </c>
      <c r="I75" s="33">
        <f t="shared" si="59"/>
        <v>22813.851650192839</v>
      </c>
      <c r="J75" s="33">
        <f t="shared" si="60"/>
        <v>41888.494592578172</v>
      </c>
      <c r="K75" s="33">
        <f t="shared" si="61"/>
        <v>49061.858073438183</v>
      </c>
      <c r="L75" s="33">
        <f t="shared" si="62"/>
        <v>15640.378986199521</v>
      </c>
      <c r="M75" s="33">
        <v>179788.08352245501</v>
      </c>
      <c r="N75" s="33">
        <v>5175.4511502797104</v>
      </c>
      <c r="O75" s="33">
        <v>48815.391817806201</v>
      </c>
      <c r="P75" s="33">
        <v>23958.681651373099</v>
      </c>
      <c r="Q75" s="33">
        <v>5822.8782769334803</v>
      </c>
      <c r="R75" s="33">
        <v>4386.9999998755502</v>
      </c>
      <c r="S75" s="33">
        <v>18721.734517244498</v>
      </c>
      <c r="T75" s="33">
        <v>29674.569526412201</v>
      </c>
      <c r="U75" s="33">
        <v>32899.224071889803</v>
      </c>
      <c r="V75" s="33">
        <v>10333.1525106401</v>
      </c>
      <c r="W75" s="33">
        <v>68272.695414226895</v>
      </c>
      <c r="X75" s="33">
        <v>6843.7025641025602</v>
      </c>
      <c r="Y75" s="33">
        <v>8774.5349930843695</v>
      </c>
      <c r="Z75" s="33">
        <v>980.80599690402505</v>
      </c>
      <c r="AA75" s="33">
        <v>6216.2398445092304</v>
      </c>
      <c r="AB75" s="33">
        <v>34140.357313077198</v>
      </c>
      <c r="AC75" s="33">
        <v>1767.49382999558</v>
      </c>
      <c r="AD75" s="33">
        <v>4166.2329167815496</v>
      </c>
      <c r="AE75" s="33">
        <v>4352.43680457338</v>
      </c>
      <c r="AF75" s="33">
        <v>1030.89115119903</v>
      </c>
      <c r="AG75" s="33">
        <v>199422.843309438</v>
      </c>
      <c r="AH75" s="33">
        <v>22216.308835846499</v>
      </c>
      <c r="AI75" s="33">
        <v>25699.848754968501</v>
      </c>
      <c r="AJ75" s="33">
        <v>54438.026138544403</v>
      </c>
      <c r="AK75" s="33">
        <v>41727.245773659502</v>
      </c>
      <c r="AL75" s="33">
        <v>28882.565832746801</v>
      </c>
      <c r="AM75" s="33">
        <v>2324.6233029527598</v>
      </c>
      <c r="AN75" s="33">
        <v>8047.6921493844202</v>
      </c>
      <c r="AO75" s="33">
        <v>11810.197196974999</v>
      </c>
      <c r="AP75" s="33">
        <v>4276.3353243603897</v>
      </c>
    </row>
    <row r="76" spans="1:42" ht="15.75" customHeight="1">
      <c r="A76" s="4"/>
      <c r="B76" s="32" t="s">
        <v>19</v>
      </c>
      <c r="C76" s="33">
        <f t="shared" si="52"/>
        <v>402895.74430715153</v>
      </c>
      <c r="D76" s="33">
        <f t="shared" si="54"/>
        <v>32097.675016829868</v>
      </c>
      <c r="E76" s="33">
        <f t="shared" si="55"/>
        <v>88526.603480145597</v>
      </c>
      <c r="F76" s="33">
        <f t="shared" si="56"/>
        <v>56697.152971330361</v>
      </c>
      <c r="G76" s="33">
        <f t="shared" si="57"/>
        <v>49145.502088950539</v>
      </c>
      <c r="H76" s="33">
        <f t="shared" si="58"/>
        <v>57270.193252448327</v>
      </c>
      <c r="I76" s="33">
        <f t="shared" si="59"/>
        <v>22889.82963152057</v>
      </c>
      <c r="J76" s="33">
        <f t="shared" si="60"/>
        <v>43012.498844444301</v>
      </c>
      <c r="K76" s="33">
        <f t="shared" si="61"/>
        <v>38689.603826281178</v>
      </c>
      <c r="L76" s="33">
        <f t="shared" si="62"/>
        <v>14566.685195200869</v>
      </c>
      <c r="M76" s="33">
        <v>175444.07054335499</v>
      </c>
      <c r="N76" s="33">
        <v>4534.6174129593701</v>
      </c>
      <c r="O76" s="33">
        <v>54063.460565628098</v>
      </c>
      <c r="P76" s="33">
        <v>20329.3013749317</v>
      </c>
      <c r="Q76" s="33">
        <v>4804.0599088878498</v>
      </c>
      <c r="R76" s="33">
        <v>4866.9999999035299</v>
      </c>
      <c r="S76" s="33">
        <v>18942.703373049098</v>
      </c>
      <c r="T76" s="33">
        <v>28999.996043265699</v>
      </c>
      <c r="U76" s="33">
        <v>28582.957318753899</v>
      </c>
      <c r="V76" s="33">
        <v>10319.9745459761</v>
      </c>
      <c r="W76" s="33">
        <v>59886.123171804502</v>
      </c>
      <c r="X76" s="33">
        <v>6751.7269200930996</v>
      </c>
      <c r="Y76" s="33">
        <v>8696.9711510155994</v>
      </c>
      <c r="Z76" s="33">
        <v>503.13269770385398</v>
      </c>
      <c r="AA76" s="33">
        <v>5990.5929888458904</v>
      </c>
      <c r="AB76" s="33">
        <v>28446.786183196</v>
      </c>
      <c r="AC76" s="33">
        <v>2029.86447513812</v>
      </c>
      <c r="AD76" s="33">
        <v>3796.8282845716999</v>
      </c>
      <c r="AE76" s="33">
        <v>2862.83910331159</v>
      </c>
      <c r="AF76" s="33">
        <v>807.38136792858904</v>
      </c>
      <c r="AG76" s="33">
        <v>167565.55059199201</v>
      </c>
      <c r="AH76" s="33">
        <v>20811.3306837774</v>
      </c>
      <c r="AI76" s="33">
        <v>25766.171763501901</v>
      </c>
      <c r="AJ76" s="33">
        <v>35864.718898694802</v>
      </c>
      <c r="AK76" s="33">
        <v>38350.849191216803</v>
      </c>
      <c r="AL76" s="33">
        <v>23956.407069348799</v>
      </c>
      <c r="AM76" s="33">
        <v>1917.26178333335</v>
      </c>
      <c r="AN76" s="33">
        <v>10215.674516606899</v>
      </c>
      <c r="AO76" s="33">
        <v>7243.8074042156904</v>
      </c>
      <c r="AP76" s="33">
        <v>3439.3292812961799</v>
      </c>
    </row>
    <row r="77" spans="1:42" ht="15.75" customHeight="1">
      <c r="A77" s="4"/>
      <c r="B77" s="32" t="s">
        <v>20</v>
      </c>
      <c r="C77" s="33">
        <f t="shared" si="52"/>
        <v>540075.61879788921</v>
      </c>
      <c r="D77" s="33">
        <f t="shared" si="54"/>
        <v>47951.046165866312</v>
      </c>
      <c r="E77" s="33">
        <f t="shared" si="55"/>
        <v>116497.9497244852</v>
      </c>
      <c r="F77" s="33">
        <f t="shared" si="56"/>
        <v>82062.531175697775</v>
      </c>
      <c r="G77" s="33">
        <f t="shared" si="57"/>
        <v>77766.028854589327</v>
      </c>
      <c r="H77" s="33">
        <f t="shared" si="58"/>
        <v>89689.762962524139</v>
      </c>
      <c r="I77" s="33">
        <f t="shared" si="59"/>
        <v>22834.593152646157</v>
      </c>
      <c r="J77" s="33">
        <f t="shared" si="60"/>
        <v>44831.770732889301</v>
      </c>
      <c r="K77" s="33">
        <f t="shared" si="61"/>
        <v>44343.983218458918</v>
      </c>
      <c r="L77" s="33">
        <f t="shared" si="62"/>
        <v>14097.952810732015</v>
      </c>
      <c r="M77" s="33">
        <v>205431.49400464201</v>
      </c>
      <c r="N77" s="33">
        <v>5632.4089804033101</v>
      </c>
      <c r="O77" s="33">
        <v>73774.867892010705</v>
      </c>
      <c r="P77" s="33">
        <v>25923.044401092899</v>
      </c>
      <c r="Q77" s="33">
        <v>5683.19715876583</v>
      </c>
      <c r="R77" s="33">
        <v>5532.9999999172296</v>
      </c>
      <c r="S77" s="33">
        <v>18875.750488447498</v>
      </c>
      <c r="T77" s="33">
        <v>30773.573033417299</v>
      </c>
      <c r="U77" s="33">
        <v>29307.748631893901</v>
      </c>
      <c r="V77" s="33">
        <v>9927.9034186932295</v>
      </c>
      <c r="W77" s="33">
        <v>79711.405440265298</v>
      </c>
      <c r="X77" s="33">
        <v>8928.4321417902993</v>
      </c>
      <c r="Y77" s="33">
        <v>11904.6868861476</v>
      </c>
      <c r="Z77" s="33">
        <v>1166.01902497027</v>
      </c>
      <c r="AA77" s="33">
        <v>7196.6799740344004</v>
      </c>
      <c r="AB77" s="33">
        <v>39174.355481189603</v>
      </c>
      <c r="AC77" s="33">
        <v>1903.8352229780801</v>
      </c>
      <c r="AD77" s="33">
        <v>4565.1570113561902</v>
      </c>
      <c r="AE77" s="33">
        <v>4033.33502804102</v>
      </c>
      <c r="AF77" s="33">
        <v>838.90466975787604</v>
      </c>
      <c r="AG77" s="33">
        <v>254932.71935298201</v>
      </c>
      <c r="AH77" s="33">
        <v>33390.2050436727</v>
      </c>
      <c r="AI77" s="33">
        <v>30818.394946326898</v>
      </c>
      <c r="AJ77" s="33">
        <v>54973.467749634598</v>
      </c>
      <c r="AK77" s="33">
        <v>64886.151721789101</v>
      </c>
      <c r="AL77" s="33">
        <v>44982.4074814173</v>
      </c>
      <c r="AM77" s="33">
        <v>2055.0074412205799</v>
      </c>
      <c r="AN77" s="33">
        <v>9493.0406881158106</v>
      </c>
      <c r="AO77" s="33">
        <v>11002.899558524001</v>
      </c>
      <c r="AP77" s="33">
        <v>3331.1447222809102</v>
      </c>
    </row>
    <row r="78" spans="1:42" ht="15.75" customHeight="1">
      <c r="A78" s="4"/>
      <c r="B78" s="32" t="s">
        <v>21</v>
      </c>
      <c r="C78" s="33">
        <f t="shared" si="52"/>
        <v>457495.50115564791</v>
      </c>
      <c r="D78" s="33">
        <f t="shared" si="54"/>
        <v>36061.766125678158</v>
      </c>
      <c r="E78" s="33">
        <f t="shared" si="55"/>
        <v>95660.306475192963</v>
      </c>
      <c r="F78" s="33">
        <f t="shared" si="56"/>
        <v>58035.220813644199</v>
      </c>
      <c r="G78" s="33">
        <f t="shared" si="57"/>
        <v>67030.7027880323</v>
      </c>
      <c r="H78" s="33">
        <f t="shared" si="58"/>
        <v>66828.240507977112</v>
      </c>
      <c r="I78" s="33">
        <f t="shared" si="59"/>
        <v>21319.621385797964</v>
      </c>
      <c r="J78" s="33">
        <f t="shared" si="60"/>
        <v>44331.033275522816</v>
      </c>
      <c r="K78" s="33">
        <f t="shared" si="61"/>
        <v>51679.790852476923</v>
      </c>
      <c r="L78" s="33">
        <f t="shared" si="62"/>
        <v>16548.818931325466</v>
      </c>
      <c r="M78" s="33">
        <v>196880.13363349001</v>
      </c>
      <c r="N78" s="33">
        <v>5087.30572084511</v>
      </c>
      <c r="O78" s="33">
        <v>62799.323885050202</v>
      </c>
      <c r="P78" s="33">
        <v>21470.3080036844</v>
      </c>
      <c r="Q78" s="33">
        <v>5327.2913039330997</v>
      </c>
      <c r="R78" s="33">
        <v>5093.9999999197098</v>
      </c>
      <c r="S78" s="33">
        <v>18208.702191759901</v>
      </c>
      <c r="T78" s="33">
        <v>32342.672428474401</v>
      </c>
      <c r="U78" s="33">
        <v>34333.016643118302</v>
      </c>
      <c r="V78" s="33">
        <v>12217.513456705299</v>
      </c>
      <c r="W78" s="33">
        <v>64784.511166165103</v>
      </c>
      <c r="X78" s="33">
        <v>6952.0066805845499</v>
      </c>
      <c r="Y78" s="33">
        <v>8673.7001405391602</v>
      </c>
      <c r="Z78" s="33">
        <v>648.15992158050005</v>
      </c>
      <c r="AA78" s="33">
        <v>7407.21875</v>
      </c>
      <c r="AB78" s="33">
        <v>30792.9745339984</v>
      </c>
      <c r="AC78" s="33">
        <v>1391.0988455988499</v>
      </c>
      <c r="AD78" s="33">
        <v>4074.57810665734</v>
      </c>
      <c r="AE78" s="33">
        <v>3943.0943217916201</v>
      </c>
      <c r="AF78" s="33">
        <v>901.67986541464802</v>
      </c>
      <c r="AG78" s="33">
        <v>195830.856355992</v>
      </c>
      <c r="AH78" s="33">
        <v>24022.453724248498</v>
      </c>
      <c r="AI78" s="33">
        <v>24187.282449603601</v>
      </c>
      <c r="AJ78" s="33">
        <v>35916.752888379298</v>
      </c>
      <c r="AK78" s="33">
        <v>54296.192734099197</v>
      </c>
      <c r="AL78" s="33">
        <v>30941.265974058999</v>
      </c>
      <c r="AM78" s="33">
        <v>1719.82034843921</v>
      </c>
      <c r="AN78" s="33">
        <v>7913.7827403910796</v>
      </c>
      <c r="AO78" s="33">
        <v>13403.679887566999</v>
      </c>
      <c r="AP78" s="33">
        <v>3429.62560920552</v>
      </c>
    </row>
    <row r="79" spans="1:42" ht="15.75" customHeight="1">
      <c r="A79" s="4"/>
      <c r="B79" s="32" t="s">
        <v>22</v>
      </c>
      <c r="C79" s="33">
        <f t="shared" si="52"/>
        <v>470964.67246983584</v>
      </c>
      <c r="D79" s="33">
        <f t="shared" si="54"/>
        <v>34398.637015115703</v>
      </c>
      <c r="E79" s="33">
        <f t="shared" si="55"/>
        <v>90432.819792202863</v>
      </c>
      <c r="F79" s="33">
        <f t="shared" si="56"/>
        <v>79887.80243615419</v>
      </c>
      <c r="G79" s="33">
        <f t="shared" si="57"/>
        <v>66356.60697412958</v>
      </c>
      <c r="H79" s="33">
        <f t="shared" si="58"/>
        <v>73338.178469053382</v>
      </c>
      <c r="I79" s="33">
        <f t="shared" si="59"/>
        <v>20307.782047369252</v>
      </c>
      <c r="J79" s="33">
        <f t="shared" si="60"/>
        <v>43267.75065873329</v>
      </c>
      <c r="K79" s="33">
        <f t="shared" si="61"/>
        <v>45896.274269858666</v>
      </c>
      <c r="L79" s="33">
        <f t="shared" si="62"/>
        <v>17078.820807218923</v>
      </c>
      <c r="M79" s="33">
        <v>183871.37166408199</v>
      </c>
      <c r="N79" s="33">
        <v>5136.4028996523703</v>
      </c>
      <c r="O79" s="33">
        <v>54801.808106538403</v>
      </c>
      <c r="P79" s="33">
        <v>24012.6474882129</v>
      </c>
      <c r="Q79" s="33">
        <v>5541.4381495669704</v>
      </c>
      <c r="R79" s="33">
        <v>5599.9999999205902</v>
      </c>
      <c r="S79" s="33">
        <v>16661.5471980199</v>
      </c>
      <c r="T79" s="33">
        <v>29958.710225301402</v>
      </c>
      <c r="U79" s="33">
        <v>30072.234634112599</v>
      </c>
      <c r="V79" s="33">
        <v>12086.5829627569</v>
      </c>
      <c r="W79" s="33">
        <v>66661.419572621497</v>
      </c>
      <c r="X79" s="33">
        <v>6358.6427005699297</v>
      </c>
      <c r="Y79" s="33">
        <v>9101.7866122273608</v>
      </c>
      <c r="Z79" s="33">
        <v>907.03777106869995</v>
      </c>
      <c r="AA79" s="33">
        <v>7519.2562324583096</v>
      </c>
      <c r="AB79" s="33">
        <v>32171.103182954099</v>
      </c>
      <c r="AC79" s="33">
        <v>1481.55737090609</v>
      </c>
      <c r="AD79" s="33">
        <v>4140.6778270916902</v>
      </c>
      <c r="AE79" s="33">
        <v>4014.67118849797</v>
      </c>
      <c r="AF79" s="33">
        <v>966.68668684736303</v>
      </c>
      <c r="AG79" s="33">
        <v>220431.88123313201</v>
      </c>
      <c r="AH79" s="33">
        <v>22903.591414893399</v>
      </c>
      <c r="AI79" s="33">
        <v>26529.225073437101</v>
      </c>
      <c r="AJ79" s="33">
        <v>54968.117176872598</v>
      </c>
      <c r="AK79" s="33">
        <v>53295.912592104301</v>
      </c>
      <c r="AL79" s="33">
        <v>35567.075286178697</v>
      </c>
      <c r="AM79" s="33">
        <v>2164.67747844326</v>
      </c>
      <c r="AN79" s="33">
        <v>9168.3626063402007</v>
      </c>
      <c r="AO79" s="33">
        <v>11809.3684472481</v>
      </c>
      <c r="AP79" s="33">
        <v>4025.55115761466</v>
      </c>
    </row>
    <row r="80" spans="1:42" ht="15.75" customHeight="1">
      <c r="A80" s="4"/>
      <c r="B80" s="32" t="s">
        <v>23</v>
      </c>
      <c r="C80" s="33">
        <f t="shared" si="52"/>
        <v>508467.73643724038</v>
      </c>
      <c r="D80" s="33">
        <f t="shared" si="54"/>
        <v>46414.451640057334</v>
      </c>
      <c r="E80" s="33">
        <f t="shared" si="55"/>
        <v>82938.829176775762</v>
      </c>
      <c r="F80" s="33">
        <f t="shared" si="56"/>
        <v>89532.329814819386</v>
      </c>
      <c r="G80" s="33">
        <f t="shared" si="57"/>
        <v>68752.873598250968</v>
      </c>
      <c r="H80" s="33">
        <f t="shared" si="58"/>
        <v>69224.921762376092</v>
      </c>
      <c r="I80" s="33">
        <f t="shared" si="59"/>
        <v>24978.178078361769</v>
      </c>
      <c r="J80" s="33">
        <f t="shared" si="60"/>
        <v>49920.918140436785</v>
      </c>
      <c r="K80" s="33">
        <f t="shared" si="61"/>
        <v>58839.724535489469</v>
      </c>
      <c r="L80" s="33">
        <f t="shared" si="62"/>
        <v>17865.509690672869</v>
      </c>
      <c r="M80" s="33">
        <v>185662.03898602101</v>
      </c>
      <c r="N80" s="33">
        <v>5859.1209230378299</v>
      </c>
      <c r="O80" s="33">
        <v>46820.004276198502</v>
      </c>
      <c r="P80" s="33">
        <v>23857.5912603779</v>
      </c>
      <c r="Q80" s="33">
        <v>4979.29094513566</v>
      </c>
      <c r="R80" s="33">
        <v>4689.9999999104903</v>
      </c>
      <c r="S80" s="33">
        <v>19572.143357108798</v>
      </c>
      <c r="T80" s="33">
        <v>34218.197656110198</v>
      </c>
      <c r="U80" s="33">
        <v>33716.3545664743</v>
      </c>
      <c r="V80" s="33">
        <v>11949.3360016676</v>
      </c>
      <c r="W80" s="33">
        <v>71531.227492748396</v>
      </c>
      <c r="X80" s="33">
        <v>6886.7864401638099</v>
      </c>
      <c r="Y80" s="33">
        <v>7971.53297758805</v>
      </c>
      <c r="Z80" s="33">
        <v>990.60304889989197</v>
      </c>
      <c r="AA80" s="33">
        <v>7997.1240518331197</v>
      </c>
      <c r="AB80" s="33">
        <v>32093.448752313499</v>
      </c>
      <c r="AC80" s="33">
        <v>2148.0275145965702</v>
      </c>
      <c r="AD80" s="33">
        <v>5688.8920260114801</v>
      </c>
      <c r="AE80" s="33">
        <v>6488.7091722649702</v>
      </c>
      <c r="AF80" s="33">
        <v>1266.1035090770199</v>
      </c>
      <c r="AG80" s="33">
        <v>251274.46995847099</v>
      </c>
      <c r="AH80" s="33">
        <v>33668.544276855697</v>
      </c>
      <c r="AI80" s="33">
        <v>28147.2919229892</v>
      </c>
      <c r="AJ80" s="33">
        <v>64684.135505541599</v>
      </c>
      <c r="AK80" s="33">
        <v>55776.458601282196</v>
      </c>
      <c r="AL80" s="33">
        <v>32441.473010152102</v>
      </c>
      <c r="AM80" s="33">
        <v>3258.0072066563998</v>
      </c>
      <c r="AN80" s="33">
        <v>10013.8284583151</v>
      </c>
      <c r="AO80" s="33">
        <v>18634.660796750199</v>
      </c>
      <c r="AP80" s="33">
        <v>4650.0701799282497</v>
      </c>
    </row>
    <row r="81" spans="1:42" ht="15.75" customHeight="1">
      <c r="A81" s="4"/>
      <c r="B81" s="32" t="s">
        <v>24</v>
      </c>
      <c r="C81" s="33">
        <f t="shared" si="52"/>
        <v>550231.20530744048</v>
      </c>
      <c r="D81" s="33">
        <f t="shared" si="54"/>
        <v>38482.564912149719</v>
      </c>
      <c r="E81" s="33">
        <f t="shared" si="55"/>
        <v>72424.663696185482</v>
      </c>
      <c r="F81" s="33">
        <f t="shared" si="56"/>
        <v>90445.793843695385</v>
      </c>
      <c r="G81" s="33">
        <f t="shared" si="57"/>
        <v>69430.325710489531</v>
      </c>
      <c r="H81" s="33">
        <f t="shared" si="58"/>
        <v>71867.956650591499</v>
      </c>
      <c r="I81" s="33">
        <f t="shared" si="59"/>
        <v>35206.361472382196</v>
      </c>
      <c r="J81" s="33">
        <f t="shared" si="60"/>
        <v>52522.558091224833</v>
      </c>
      <c r="K81" s="33">
        <f t="shared" si="61"/>
        <v>98681.478974198893</v>
      </c>
      <c r="L81" s="33">
        <f t="shared" si="62"/>
        <v>21169.501956522952</v>
      </c>
      <c r="M81" s="33">
        <v>206237.70472420199</v>
      </c>
      <c r="N81" s="33">
        <v>5222.76825095607</v>
      </c>
      <c r="O81" s="33">
        <v>41291.239576669301</v>
      </c>
      <c r="P81" s="33">
        <v>24579.503064555</v>
      </c>
      <c r="Q81" s="33">
        <v>5078.1070482075202</v>
      </c>
      <c r="R81" s="33">
        <v>4289.9999999379097</v>
      </c>
      <c r="S81" s="33">
        <v>25780.350903572999</v>
      </c>
      <c r="T81" s="33">
        <v>34973.092843794599</v>
      </c>
      <c r="U81" s="33">
        <v>52320.735582482397</v>
      </c>
      <c r="V81" s="33">
        <v>12701.907454026201</v>
      </c>
      <c r="W81" s="33">
        <v>78454.984795826502</v>
      </c>
      <c r="X81" s="33">
        <v>6071.53512511585</v>
      </c>
      <c r="Y81" s="33">
        <v>7495.1226096737901</v>
      </c>
      <c r="Z81" s="33">
        <v>1010.59734080409</v>
      </c>
      <c r="AA81" s="33">
        <v>8442.7988668555208</v>
      </c>
      <c r="AB81" s="33">
        <v>34998.256393793497</v>
      </c>
      <c r="AC81" s="33">
        <v>3812.3152024708302</v>
      </c>
      <c r="AD81" s="33">
        <v>4777.4748419512298</v>
      </c>
      <c r="AE81" s="33">
        <v>10001.903566977</v>
      </c>
      <c r="AF81" s="33">
        <v>1844.9808481847199</v>
      </c>
      <c r="AG81" s="33">
        <v>265538.51578741201</v>
      </c>
      <c r="AH81" s="33">
        <v>27188.2615360778</v>
      </c>
      <c r="AI81" s="33">
        <v>23638.3015098424</v>
      </c>
      <c r="AJ81" s="33">
        <v>64855.693438336297</v>
      </c>
      <c r="AK81" s="33">
        <v>55909.419795426496</v>
      </c>
      <c r="AL81" s="33">
        <v>32579.700256860098</v>
      </c>
      <c r="AM81" s="33">
        <v>5613.6953663383701</v>
      </c>
      <c r="AN81" s="33">
        <v>12771.990405479</v>
      </c>
      <c r="AO81" s="33">
        <v>36358.839824739502</v>
      </c>
      <c r="AP81" s="33">
        <v>6622.6136543120301</v>
      </c>
    </row>
    <row r="82" spans="1:42" ht="15.75" customHeight="1">
      <c r="A82" s="4"/>
      <c r="B82" s="35" t="s">
        <v>25</v>
      </c>
      <c r="C82" s="36">
        <f t="shared" si="52"/>
        <v>725275.21983844088</v>
      </c>
      <c r="D82" s="36">
        <f t="shared" si="54"/>
        <v>66184.583342402591</v>
      </c>
      <c r="E82" s="36">
        <f t="shared" si="55"/>
        <v>87360.991786913903</v>
      </c>
      <c r="F82" s="36">
        <f t="shared" si="56"/>
        <v>116599.92075483155</v>
      </c>
      <c r="G82" s="36">
        <f t="shared" si="57"/>
        <v>139103.03841630052</v>
      </c>
      <c r="H82" s="36">
        <f t="shared" si="58"/>
        <v>61511.77561099203</v>
      </c>
      <c r="I82" s="36">
        <f t="shared" si="59"/>
        <v>46710.671328717464</v>
      </c>
      <c r="J82" s="36">
        <f t="shared" si="60"/>
        <v>71936.823950371967</v>
      </c>
      <c r="K82" s="36">
        <f t="shared" si="61"/>
        <v>104800.8211739344</v>
      </c>
      <c r="L82" s="36">
        <f t="shared" si="62"/>
        <v>31066.593473976493</v>
      </c>
      <c r="M82" s="36">
        <v>222293.25544248801</v>
      </c>
      <c r="N82" s="36">
        <v>6978.8017991161096</v>
      </c>
      <c r="O82" s="36">
        <v>34443.756036886902</v>
      </c>
      <c r="P82" s="36">
        <v>18907.9055650343</v>
      </c>
      <c r="Q82" s="36">
        <v>6705.5649619068199</v>
      </c>
      <c r="R82" s="36">
        <v>3752.99999992213</v>
      </c>
      <c r="S82" s="36">
        <v>29533.5056308862</v>
      </c>
      <c r="T82" s="36">
        <v>47266.055463196899</v>
      </c>
      <c r="U82" s="36">
        <v>57758.909773980398</v>
      </c>
      <c r="V82" s="36">
        <v>16945.756211558699</v>
      </c>
      <c r="W82" s="36">
        <v>110792.79416791099</v>
      </c>
      <c r="X82" s="36">
        <v>9597.7345348270792</v>
      </c>
      <c r="Y82" s="36">
        <v>24035.942745608299</v>
      </c>
      <c r="Z82" s="36">
        <v>1304.8091416039499</v>
      </c>
      <c r="AA82" s="36">
        <v>9701.2187093317007</v>
      </c>
      <c r="AB82" s="36">
        <v>29755.0657439446</v>
      </c>
      <c r="AC82" s="36">
        <v>10399.6056039094</v>
      </c>
      <c r="AD82" s="36">
        <v>7869.4244011825704</v>
      </c>
      <c r="AE82" s="36">
        <v>14612.587497631401</v>
      </c>
      <c r="AF82" s="36">
        <v>3516.4057898717901</v>
      </c>
      <c r="AG82" s="36">
        <v>392189.170228042</v>
      </c>
      <c r="AH82" s="36">
        <v>49608.047008459398</v>
      </c>
      <c r="AI82" s="36">
        <v>28881.293004418701</v>
      </c>
      <c r="AJ82" s="36">
        <v>96387.2060481933</v>
      </c>
      <c r="AK82" s="36">
        <v>122696.254745062</v>
      </c>
      <c r="AL82" s="36">
        <v>28003.709867125301</v>
      </c>
      <c r="AM82" s="36">
        <v>6777.5600939218602</v>
      </c>
      <c r="AN82" s="36">
        <v>16801.344085992499</v>
      </c>
      <c r="AO82" s="36">
        <v>32429.323902322601</v>
      </c>
      <c r="AP82" s="36">
        <v>10604.431472546001</v>
      </c>
    </row>
    <row r="83" spans="1:42" ht="15.75" customHeight="1">
      <c r="A83" s="4">
        <v>2016</v>
      </c>
      <c r="B83" s="76" t="s">
        <v>12</v>
      </c>
      <c r="C83" s="77">
        <v>6668288.9922190104</v>
      </c>
      <c r="D83" s="77">
        <v>592666.14161031903</v>
      </c>
      <c r="E83" s="77">
        <v>1084330.5512146601</v>
      </c>
      <c r="F83" s="77">
        <v>1147333.8155280401</v>
      </c>
      <c r="G83" s="77">
        <v>901153.50445755397</v>
      </c>
      <c r="H83" s="77">
        <v>718634.89469271898</v>
      </c>
      <c r="I83" s="77">
        <v>438254.10077167</v>
      </c>
      <c r="J83" s="77">
        <v>564403.62184941804</v>
      </c>
      <c r="K83" s="77">
        <v>931749.17447811097</v>
      </c>
      <c r="L83" s="77">
        <v>289763.18761628499</v>
      </c>
      <c r="M83" s="77">
        <v>2390003.1865179399</v>
      </c>
      <c r="N83" s="77">
        <v>69820.044740859696</v>
      </c>
      <c r="O83" s="77">
        <v>569449.00006377103</v>
      </c>
      <c r="P83" s="77">
        <v>244256.000026225</v>
      </c>
      <c r="Q83" s="77">
        <v>60578.746429496401</v>
      </c>
      <c r="R83" s="77">
        <v>57737.7984366198</v>
      </c>
      <c r="S83" s="77">
        <v>301086.99866225797</v>
      </c>
      <c r="T83" s="77">
        <v>366342.532660642</v>
      </c>
      <c r="U83" s="77">
        <v>546515.84814465896</v>
      </c>
      <c r="V83" s="77">
        <v>174216.21735339801</v>
      </c>
      <c r="W83" s="77">
        <v>1009601.8265696299</v>
      </c>
      <c r="X83" s="77">
        <v>98016.067500000005</v>
      </c>
      <c r="Y83" s="77">
        <v>167067.10500000001</v>
      </c>
      <c r="Z83" s="77">
        <v>16702.089690100001</v>
      </c>
      <c r="AA83" s="77">
        <v>85431</v>
      </c>
      <c r="AB83" s="77">
        <v>342219.04499999998</v>
      </c>
      <c r="AC83" s="77">
        <v>85464.817880602001</v>
      </c>
      <c r="AD83" s="77">
        <v>58826.014999999999</v>
      </c>
      <c r="AE83" s="77">
        <v>124256.678998927</v>
      </c>
      <c r="AF83" s="77">
        <v>31619.0075</v>
      </c>
      <c r="AG83" s="77">
        <v>3268683.9791314499</v>
      </c>
      <c r="AH83" s="77">
        <v>424830.02936945902</v>
      </c>
      <c r="AI83" s="77">
        <v>347814.446150893</v>
      </c>
      <c r="AJ83" s="77">
        <v>886375.72581171198</v>
      </c>
      <c r="AK83" s="77">
        <v>755143.75802805601</v>
      </c>
      <c r="AL83" s="77">
        <v>318678.05125609902</v>
      </c>
      <c r="AM83" s="77">
        <v>51702.284228811201</v>
      </c>
      <c r="AN83" s="77">
        <v>139235.074188781</v>
      </c>
      <c r="AO83" s="77">
        <v>260976.64733452001</v>
      </c>
      <c r="AP83" s="77">
        <v>83927.962762890296</v>
      </c>
    </row>
    <row r="84" spans="1:42" ht="15.75" customHeight="1">
      <c r="A84" s="4"/>
      <c r="B84" s="32" t="s">
        <v>14</v>
      </c>
      <c r="C84" s="33">
        <v>799964.54476059903</v>
      </c>
      <c r="D84" s="33">
        <v>81952.031329716905</v>
      </c>
      <c r="E84" s="33">
        <v>119147.23159722899</v>
      </c>
      <c r="F84" s="33">
        <v>150386.09374511999</v>
      </c>
      <c r="G84" s="33">
        <v>91227.213321079806</v>
      </c>
      <c r="H84" s="33">
        <v>55298.3180914396</v>
      </c>
      <c r="I84" s="33">
        <v>66695.102831927099</v>
      </c>
      <c r="J84" s="33">
        <v>59350.095762999903</v>
      </c>
      <c r="K84" s="33">
        <v>134031.595644699</v>
      </c>
      <c r="L84" s="33">
        <v>41876.862436395801</v>
      </c>
      <c r="M84" s="33">
        <v>241176.96444058901</v>
      </c>
      <c r="N84" s="33">
        <v>7842.4599315865898</v>
      </c>
      <c r="O84" s="33">
        <v>38487.000002237</v>
      </c>
      <c r="P84" s="33">
        <v>16395.999999477001</v>
      </c>
      <c r="Q84" s="33">
        <v>5093.5174222247897</v>
      </c>
      <c r="R84" s="33">
        <v>3123.9456557501298</v>
      </c>
      <c r="S84" s="33">
        <v>39784.994658549003</v>
      </c>
      <c r="T84" s="33">
        <v>35648.090598213501</v>
      </c>
      <c r="U84" s="33">
        <v>75533.791517004007</v>
      </c>
      <c r="V84" s="33">
        <v>19267.164655547</v>
      </c>
      <c r="W84" s="33">
        <v>132190.08480000001</v>
      </c>
      <c r="X84" s="33">
        <v>8599.0524999999998</v>
      </c>
      <c r="Y84" s="33">
        <v>36245.067499999997</v>
      </c>
      <c r="Z84" s="33">
        <v>2487.8823000000002</v>
      </c>
      <c r="AA84" s="33">
        <v>7436</v>
      </c>
      <c r="AB84" s="33">
        <v>23048.0075</v>
      </c>
      <c r="AC84" s="33">
        <v>19143</v>
      </c>
      <c r="AD84" s="33">
        <v>6935.0150000000003</v>
      </c>
      <c r="AE84" s="33">
        <v>21936.06</v>
      </c>
      <c r="AF84" s="33">
        <v>6360</v>
      </c>
      <c r="AG84" s="33">
        <v>426597.49552002299</v>
      </c>
      <c r="AH84" s="33">
        <v>65510.5188981303</v>
      </c>
      <c r="AI84" s="33">
        <v>44415.164094992302</v>
      </c>
      <c r="AJ84" s="33">
        <v>131502.21144564301</v>
      </c>
      <c r="AK84" s="33">
        <v>78697.695898855003</v>
      </c>
      <c r="AL84" s="33">
        <v>29126.3649356895</v>
      </c>
      <c r="AM84" s="33">
        <v>7767.1081733780802</v>
      </c>
      <c r="AN84" s="33">
        <v>16766.990164786501</v>
      </c>
      <c r="AO84" s="33">
        <v>36561.744127693499</v>
      </c>
      <c r="AP84" s="33">
        <v>16249.697780848801</v>
      </c>
    </row>
    <row r="85" spans="1:42" ht="15.75" customHeight="1">
      <c r="A85" s="4"/>
      <c r="B85" s="32" t="s">
        <v>15</v>
      </c>
      <c r="C85" s="33">
        <v>736025.66087197396</v>
      </c>
      <c r="D85" s="33">
        <v>53168.950867350701</v>
      </c>
      <c r="E85" s="33">
        <v>82799.989969935996</v>
      </c>
      <c r="F85" s="33">
        <v>211806.77167182599</v>
      </c>
      <c r="G85" s="33">
        <v>77080.1379338595</v>
      </c>
      <c r="H85" s="33">
        <v>55898.873778966401</v>
      </c>
      <c r="I85" s="33">
        <v>55017.122155995603</v>
      </c>
      <c r="J85" s="33">
        <v>42445.568049517999</v>
      </c>
      <c r="K85" s="33">
        <v>119433.058219631</v>
      </c>
      <c r="L85" s="33">
        <v>38375.188224895901</v>
      </c>
      <c r="M85" s="33">
        <v>188731.01147568901</v>
      </c>
      <c r="N85" s="33">
        <v>6078.55814211488</v>
      </c>
      <c r="O85" s="33">
        <v>23715.000001132001</v>
      </c>
      <c r="P85" s="33">
        <v>22602.000008741001</v>
      </c>
      <c r="Q85" s="33">
        <v>4035.5581395408799</v>
      </c>
      <c r="R85" s="33">
        <v>3169.2692839484898</v>
      </c>
      <c r="S85" s="33">
        <v>28328.00132268</v>
      </c>
      <c r="T85" s="33">
        <v>25223.627911265699</v>
      </c>
      <c r="U85" s="33">
        <v>57766.971778031002</v>
      </c>
      <c r="V85" s="33">
        <v>17812.024888234999</v>
      </c>
      <c r="W85" s="33">
        <v>127613.476</v>
      </c>
      <c r="X85" s="33">
        <v>4159.0150000000003</v>
      </c>
      <c r="Y85" s="33">
        <v>30032.037499999999</v>
      </c>
      <c r="Z85" s="33">
        <v>4416.2659999999996</v>
      </c>
      <c r="AA85" s="33">
        <v>6596</v>
      </c>
      <c r="AB85" s="33">
        <v>24035.0075</v>
      </c>
      <c r="AC85" s="33">
        <v>19220.03</v>
      </c>
      <c r="AD85" s="33">
        <v>4702</v>
      </c>
      <c r="AE85" s="33">
        <v>27797.112499999999</v>
      </c>
      <c r="AF85" s="33">
        <v>6656.0074999999997</v>
      </c>
      <c r="AG85" s="33">
        <v>419681.17339629598</v>
      </c>
      <c r="AH85" s="33">
        <v>42931.377725235798</v>
      </c>
      <c r="AI85" s="33">
        <v>29052.952468804</v>
      </c>
      <c r="AJ85" s="33">
        <v>184788.505663085</v>
      </c>
      <c r="AK85" s="33">
        <v>66448.579794318604</v>
      </c>
      <c r="AL85" s="33">
        <v>28694.596995017899</v>
      </c>
      <c r="AM85" s="33">
        <v>7469.0908333155903</v>
      </c>
      <c r="AN85" s="33">
        <v>12519.940138252299</v>
      </c>
      <c r="AO85" s="33">
        <v>33868.973941598502</v>
      </c>
      <c r="AP85" s="33">
        <v>13907.155836660901</v>
      </c>
    </row>
    <row r="86" spans="1:42" ht="15.75" customHeight="1">
      <c r="A86" s="4"/>
      <c r="B86" s="32" t="s">
        <v>16</v>
      </c>
      <c r="C86" s="33">
        <v>607215.94819005905</v>
      </c>
      <c r="D86" s="33">
        <v>41311.627840373403</v>
      </c>
      <c r="E86" s="33">
        <v>62094.636805834598</v>
      </c>
      <c r="F86" s="33">
        <v>104052.569545594</v>
      </c>
      <c r="G86" s="33">
        <v>76775.786212227104</v>
      </c>
      <c r="H86" s="33">
        <v>81959.797690436593</v>
      </c>
      <c r="I86" s="33">
        <v>55226.613908173298</v>
      </c>
      <c r="J86" s="33">
        <v>48753.621796916297</v>
      </c>
      <c r="K86" s="33">
        <v>106161.672905962</v>
      </c>
      <c r="L86" s="33">
        <v>30879.621484535601</v>
      </c>
      <c r="M86" s="33">
        <v>195204.99336453099</v>
      </c>
      <c r="N86" s="33">
        <v>5110.8557824159298</v>
      </c>
      <c r="O86" s="33">
        <v>26808.999993271998</v>
      </c>
      <c r="P86" s="33">
        <v>18059.000004145</v>
      </c>
      <c r="Q86" s="33">
        <v>5093.9061232289796</v>
      </c>
      <c r="R86" s="33">
        <v>5247.9186224729801</v>
      </c>
      <c r="S86" s="33">
        <v>32053.002237952001</v>
      </c>
      <c r="T86" s="33">
        <v>29163.331971534099</v>
      </c>
      <c r="U86" s="33">
        <v>57646.000419406002</v>
      </c>
      <c r="V86" s="33">
        <v>16021.978210104</v>
      </c>
      <c r="W86" s="33">
        <v>107544.2613</v>
      </c>
      <c r="X86" s="33">
        <v>6049</v>
      </c>
      <c r="Y86" s="33">
        <v>10810</v>
      </c>
      <c r="Z86" s="33">
        <v>1785.1038000000001</v>
      </c>
      <c r="AA86" s="33">
        <v>6149</v>
      </c>
      <c r="AB86" s="33">
        <v>36770.03</v>
      </c>
      <c r="AC86" s="33">
        <v>16441.022499999999</v>
      </c>
      <c r="AD86" s="33">
        <v>7026</v>
      </c>
      <c r="AE86" s="33">
        <v>17406.105</v>
      </c>
      <c r="AF86" s="33">
        <v>5108</v>
      </c>
      <c r="AG86" s="33">
        <v>304466.69352552702</v>
      </c>
      <c r="AH86" s="33">
        <v>30151.7720579575</v>
      </c>
      <c r="AI86" s="33">
        <v>24475.636812562701</v>
      </c>
      <c r="AJ86" s="33">
        <v>84208.465741449196</v>
      </c>
      <c r="AK86" s="33">
        <v>65532.880088998099</v>
      </c>
      <c r="AL86" s="33">
        <v>39941.849067963602</v>
      </c>
      <c r="AM86" s="33">
        <v>6732.5891702213703</v>
      </c>
      <c r="AN86" s="33">
        <v>12564.2898253822</v>
      </c>
      <c r="AO86" s="33">
        <v>31109.567486554501</v>
      </c>
      <c r="AP86" s="33">
        <v>9749.6432744317299</v>
      </c>
    </row>
    <row r="87" spans="1:42" ht="15.75" customHeight="1">
      <c r="A87" s="4"/>
      <c r="B87" s="32" t="s">
        <v>17</v>
      </c>
      <c r="C87" s="33">
        <v>445626.74753833399</v>
      </c>
      <c r="D87" s="33">
        <v>39522.869458752</v>
      </c>
      <c r="E87" s="33">
        <v>74357.395820832506</v>
      </c>
      <c r="F87" s="33">
        <v>65139.914461481298</v>
      </c>
      <c r="G87" s="33">
        <v>48189.067146349698</v>
      </c>
      <c r="H87" s="33">
        <v>53654.084480926103</v>
      </c>
      <c r="I87" s="33">
        <v>31109.2398576386</v>
      </c>
      <c r="J87" s="33">
        <v>39165.5086901943</v>
      </c>
      <c r="K87" s="33">
        <v>73115.248221369795</v>
      </c>
      <c r="L87" s="33">
        <v>21373.419400797</v>
      </c>
      <c r="M87" s="33">
        <v>187328.01491600499</v>
      </c>
      <c r="N87" s="33">
        <v>5071.0571451001397</v>
      </c>
      <c r="O87" s="33">
        <v>39399.000017657003</v>
      </c>
      <c r="P87" s="33">
        <v>18450.999998765001</v>
      </c>
      <c r="Q87" s="33">
        <v>4652.17142871943</v>
      </c>
      <c r="R87" s="33">
        <v>4775.7317257162904</v>
      </c>
      <c r="S87" s="33">
        <v>24870.001158892999</v>
      </c>
      <c r="T87" s="33">
        <v>27073.057137306801</v>
      </c>
      <c r="U87" s="33">
        <v>48941.981218981302</v>
      </c>
      <c r="V87" s="33">
        <v>14094.015084866</v>
      </c>
      <c r="W87" s="33">
        <v>62203.091364</v>
      </c>
      <c r="X87" s="33">
        <v>7331</v>
      </c>
      <c r="Y87" s="33">
        <v>8034</v>
      </c>
      <c r="Z87" s="33">
        <v>706.19176000000004</v>
      </c>
      <c r="AA87" s="33">
        <v>5235</v>
      </c>
      <c r="AB87" s="33">
        <v>26836</v>
      </c>
      <c r="AC87" s="33">
        <v>2775</v>
      </c>
      <c r="AD87" s="33">
        <v>3361</v>
      </c>
      <c r="AE87" s="33">
        <v>6239.8996040000002</v>
      </c>
      <c r="AF87" s="33">
        <v>1685</v>
      </c>
      <c r="AG87" s="33">
        <v>196095.64125833599</v>
      </c>
      <c r="AH87" s="33">
        <v>27120.812313651899</v>
      </c>
      <c r="AI87" s="33">
        <v>26924.395803175499</v>
      </c>
      <c r="AJ87" s="33">
        <v>45982.722702716303</v>
      </c>
      <c r="AK87" s="33">
        <v>38301.895717630301</v>
      </c>
      <c r="AL87" s="33">
        <v>22042.352755209798</v>
      </c>
      <c r="AM87" s="33">
        <v>3464.2386987455702</v>
      </c>
      <c r="AN87" s="33">
        <v>8731.4515528872907</v>
      </c>
      <c r="AO87" s="33">
        <v>17933.3673983884</v>
      </c>
      <c r="AP87" s="33">
        <v>5594.4043159310204</v>
      </c>
    </row>
    <row r="88" spans="1:42" ht="15.75" customHeight="1">
      <c r="A88" s="4"/>
      <c r="B88" s="32" t="s">
        <v>18</v>
      </c>
      <c r="C88" s="33">
        <v>414083.30391418998</v>
      </c>
      <c r="D88" s="33">
        <v>42870.816176912202</v>
      </c>
      <c r="E88" s="33">
        <v>78051.238227149806</v>
      </c>
      <c r="F88" s="33">
        <v>61036.9512349875</v>
      </c>
      <c r="G88" s="33">
        <v>55661.053679269899</v>
      </c>
      <c r="H88" s="33">
        <v>50379.150121559003</v>
      </c>
      <c r="I88" s="33">
        <v>22699.440292008301</v>
      </c>
      <c r="J88" s="33">
        <v>37348.234377079199</v>
      </c>
      <c r="K88" s="33">
        <v>48106.699237261601</v>
      </c>
      <c r="L88" s="33">
        <v>17929.720567968299</v>
      </c>
      <c r="M88" s="33">
        <v>172960.019390765</v>
      </c>
      <c r="N88" s="33">
        <v>5040.6459627829199</v>
      </c>
      <c r="O88" s="33">
        <v>45690.000014238001</v>
      </c>
      <c r="P88" s="33">
        <v>20912.000001902001</v>
      </c>
      <c r="Q88" s="33">
        <v>5097.65838347317</v>
      </c>
      <c r="R88" s="33">
        <v>5848.6273180264197</v>
      </c>
      <c r="S88" s="33">
        <v>19150.998597360602</v>
      </c>
      <c r="T88" s="33">
        <v>25618.0745330514</v>
      </c>
      <c r="U88" s="33">
        <v>32626.976896291901</v>
      </c>
      <c r="V88" s="33">
        <v>12975.037683639001</v>
      </c>
      <c r="W88" s="33">
        <v>61226.014660000001</v>
      </c>
      <c r="X88" s="33">
        <v>9859</v>
      </c>
      <c r="Y88" s="33">
        <v>7599</v>
      </c>
      <c r="Z88" s="33">
        <v>723.11505599999998</v>
      </c>
      <c r="AA88" s="33">
        <v>5942</v>
      </c>
      <c r="AB88" s="33">
        <v>27051</v>
      </c>
      <c r="AC88" s="33">
        <v>1772</v>
      </c>
      <c r="AD88" s="33">
        <v>3211</v>
      </c>
      <c r="AE88" s="33">
        <v>3949.8996040000002</v>
      </c>
      <c r="AF88" s="33">
        <v>1119</v>
      </c>
      <c r="AG88" s="33">
        <v>179897.26986343099</v>
      </c>
      <c r="AH88" s="33">
        <v>27971.170214129299</v>
      </c>
      <c r="AI88" s="33">
        <v>24762.238212911801</v>
      </c>
      <c r="AJ88" s="33">
        <v>39401.836177085497</v>
      </c>
      <c r="AK88" s="33">
        <v>44621.395295796799</v>
      </c>
      <c r="AL88" s="33">
        <v>17479.5228035326</v>
      </c>
      <c r="AM88" s="33">
        <v>1776.4416946476999</v>
      </c>
      <c r="AN88" s="33">
        <v>8519.1598440277103</v>
      </c>
      <c r="AO88" s="33">
        <v>11529.8227369694</v>
      </c>
      <c r="AP88" s="33">
        <v>3835.6828843292701</v>
      </c>
    </row>
    <row r="89" spans="1:42" ht="15.75" customHeight="1">
      <c r="A89" s="4"/>
      <c r="B89" s="32" t="s">
        <v>19</v>
      </c>
      <c r="C89" s="33">
        <v>374016.90623495</v>
      </c>
      <c r="D89" s="33">
        <v>38967.287188566799</v>
      </c>
      <c r="E89" s="33">
        <v>76114.549917065393</v>
      </c>
      <c r="F89" s="33">
        <v>51663.773662682601</v>
      </c>
      <c r="G89" s="33">
        <v>51028.451818617301</v>
      </c>
      <c r="H89" s="33">
        <v>45957.254868233002</v>
      </c>
      <c r="I89" s="33">
        <v>23336.5126262052</v>
      </c>
      <c r="J89" s="33">
        <v>36065.137364345297</v>
      </c>
      <c r="K89" s="33">
        <v>36542.0668985187</v>
      </c>
      <c r="L89" s="33">
        <v>14341.8718907198</v>
      </c>
      <c r="M89" s="33">
        <v>164310.03352451301</v>
      </c>
      <c r="N89" s="33">
        <v>4373.6037749449097</v>
      </c>
      <c r="O89" s="33">
        <v>49361.000010133001</v>
      </c>
      <c r="P89" s="33">
        <v>19467.000002213001</v>
      </c>
      <c r="Q89" s="33">
        <v>4485.5660373338496</v>
      </c>
      <c r="R89" s="33">
        <v>5439.4028384985704</v>
      </c>
      <c r="S89" s="33">
        <v>19263.9977575517</v>
      </c>
      <c r="T89" s="33">
        <v>25026.452831114901</v>
      </c>
      <c r="U89" s="33">
        <v>26362.180223239298</v>
      </c>
      <c r="V89" s="33">
        <v>10530.830049484</v>
      </c>
      <c r="W89" s="33">
        <v>54367.053011999997</v>
      </c>
      <c r="X89" s="33">
        <v>9216</v>
      </c>
      <c r="Y89" s="33">
        <v>7382</v>
      </c>
      <c r="Z89" s="33">
        <v>554.15340800000001</v>
      </c>
      <c r="AA89" s="33">
        <v>5398</v>
      </c>
      <c r="AB89" s="33">
        <v>22940</v>
      </c>
      <c r="AC89" s="33">
        <v>1918</v>
      </c>
      <c r="AD89" s="33">
        <v>3245</v>
      </c>
      <c r="AE89" s="33">
        <v>2787.8996040000002</v>
      </c>
      <c r="AF89" s="33">
        <v>926</v>
      </c>
      <c r="AG89" s="33">
        <v>155339.81969844099</v>
      </c>
      <c r="AH89" s="33">
        <v>25377.6834136219</v>
      </c>
      <c r="AI89" s="33">
        <v>19371.5499069324</v>
      </c>
      <c r="AJ89" s="33">
        <v>31642.620252469598</v>
      </c>
      <c r="AK89" s="33">
        <v>41144.885781283403</v>
      </c>
      <c r="AL89" s="33">
        <v>17577.8520297344</v>
      </c>
      <c r="AM89" s="33">
        <v>2154.5148686534499</v>
      </c>
      <c r="AN89" s="33">
        <v>7793.6845332303201</v>
      </c>
      <c r="AO89" s="33">
        <v>7391.9870712791499</v>
      </c>
      <c r="AP89" s="33">
        <v>2885.0418412358899</v>
      </c>
    </row>
    <row r="90" spans="1:42" ht="15.75" customHeight="1">
      <c r="A90" s="4"/>
      <c r="B90" s="32" t="s">
        <v>20</v>
      </c>
      <c r="C90" s="33">
        <v>542619.80656274105</v>
      </c>
      <c r="D90" s="33">
        <v>59724.532239853397</v>
      </c>
      <c r="E90" s="33">
        <v>115751.98403368601</v>
      </c>
      <c r="F90" s="33">
        <v>76824.254058936102</v>
      </c>
      <c r="G90" s="33">
        <v>84517.257723678398</v>
      </c>
      <c r="H90" s="33">
        <v>77131.815689130293</v>
      </c>
      <c r="I90" s="33">
        <v>25629.310169758399</v>
      </c>
      <c r="J90" s="33">
        <v>43283.893959895599</v>
      </c>
      <c r="K90" s="33">
        <v>43809.238301937599</v>
      </c>
      <c r="L90" s="33">
        <v>15947.520385870001</v>
      </c>
      <c r="M90" s="33">
        <v>199814.03000524899</v>
      </c>
      <c r="N90" s="33">
        <v>6402.2676955298202</v>
      </c>
      <c r="O90" s="33">
        <v>70345.000014617995</v>
      </c>
      <c r="P90" s="33">
        <v>21287.00000665</v>
      </c>
      <c r="Q90" s="33">
        <v>6576.2958235803299</v>
      </c>
      <c r="R90" s="33">
        <v>5514.2630150998202</v>
      </c>
      <c r="S90" s="33">
        <v>20868.000384813</v>
      </c>
      <c r="T90" s="33">
        <v>28484.168785885598</v>
      </c>
      <c r="U90" s="33">
        <v>28779.9990690782</v>
      </c>
      <c r="V90" s="33">
        <v>11557.035209995</v>
      </c>
      <c r="W90" s="33">
        <v>80650.920258782004</v>
      </c>
      <c r="X90" s="33">
        <v>11522</v>
      </c>
      <c r="Y90" s="33">
        <v>13197</v>
      </c>
      <c r="Z90" s="33">
        <v>941</v>
      </c>
      <c r="AA90" s="33">
        <v>7076</v>
      </c>
      <c r="AB90" s="33">
        <v>37190</v>
      </c>
      <c r="AC90" s="33">
        <v>1948</v>
      </c>
      <c r="AD90" s="33">
        <v>4030</v>
      </c>
      <c r="AE90" s="33">
        <v>3692.920258782</v>
      </c>
      <c r="AF90" s="33">
        <v>1054</v>
      </c>
      <c r="AG90" s="33">
        <v>262154.85629871301</v>
      </c>
      <c r="AH90" s="33">
        <v>41800.264544323603</v>
      </c>
      <c r="AI90" s="33">
        <v>32209.984019068401</v>
      </c>
      <c r="AJ90" s="33">
        <v>54596.254052286</v>
      </c>
      <c r="AK90" s="33">
        <v>70864.961900098002</v>
      </c>
      <c r="AL90" s="33">
        <v>34427.552674030398</v>
      </c>
      <c r="AM90" s="33">
        <v>2813.3097849453902</v>
      </c>
      <c r="AN90" s="33">
        <v>10769.7251740101</v>
      </c>
      <c r="AO90" s="33">
        <v>11336.3189740776</v>
      </c>
      <c r="AP90" s="33">
        <v>3336.4851758749501</v>
      </c>
    </row>
    <row r="91" spans="1:42" ht="15.75" customHeight="1">
      <c r="A91" s="4"/>
      <c r="B91" s="32" t="s">
        <v>21</v>
      </c>
      <c r="C91" s="33">
        <v>463286.65241568</v>
      </c>
      <c r="D91" s="33">
        <v>42654.2025557405</v>
      </c>
      <c r="E91" s="33">
        <v>96403.663941612598</v>
      </c>
      <c r="F91" s="33">
        <v>60668.994501000998</v>
      </c>
      <c r="G91" s="33">
        <v>65747.157803459995</v>
      </c>
      <c r="H91" s="33">
        <v>55398.973026674197</v>
      </c>
      <c r="I91" s="33">
        <v>25591.053375356802</v>
      </c>
      <c r="J91" s="33">
        <v>44646.9608874228</v>
      </c>
      <c r="K91" s="33">
        <v>54565.462315651101</v>
      </c>
      <c r="L91" s="33">
        <v>17610.184008764802</v>
      </c>
      <c r="M91" s="33">
        <v>200670.04135459301</v>
      </c>
      <c r="N91" s="33">
        <v>5063.8429569709797</v>
      </c>
      <c r="O91" s="33">
        <v>64338.000023441004</v>
      </c>
      <c r="P91" s="33">
        <v>20094.000006901999</v>
      </c>
      <c r="Q91" s="33">
        <v>4929.4093195802798</v>
      </c>
      <c r="R91" s="33">
        <v>5035.3902050678598</v>
      </c>
      <c r="S91" s="33">
        <v>21407.001198182399</v>
      </c>
      <c r="T91" s="33">
        <v>30544.362717083699</v>
      </c>
      <c r="U91" s="33">
        <v>36189.9875864965</v>
      </c>
      <c r="V91" s="33">
        <v>13068.047340869</v>
      </c>
      <c r="W91" s="33">
        <v>61855.869145996003</v>
      </c>
      <c r="X91" s="33">
        <v>8807</v>
      </c>
      <c r="Y91" s="33">
        <v>8440</v>
      </c>
      <c r="Z91" s="33">
        <v>694.028628432</v>
      </c>
      <c r="AA91" s="33">
        <v>6183</v>
      </c>
      <c r="AB91" s="33">
        <v>26919</v>
      </c>
      <c r="AC91" s="33">
        <v>1563</v>
      </c>
      <c r="AD91" s="33">
        <v>3752</v>
      </c>
      <c r="AE91" s="33">
        <v>4542.840517564</v>
      </c>
      <c r="AF91" s="33">
        <v>955</v>
      </c>
      <c r="AG91" s="33">
        <v>200760.74191509301</v>
      </c>
      <c r="AH91" s="33">
        <v>28783.359598769599</v>
      </c>
      <c r="AI91" s="33">
        <v>23625.663918171598</v>
      </c>
      <c r="AJ91" s="33">
        <v>39880.965865667</v>
      </c>
      <c r="AK91" s="33">
        <v>54634.748483879703</v>
      </c>
      <c r="AL91" s="33">
        <v>23444.5828216064</v>
      </c>
      <c r="AM91" s="33">
        <v>2621.0521771744602</v>
      </c>
      <c r="AN91" s="33">
        <v>10350.598170339201</v>
      </c>
      <c r="AO91" s="33">
        <v>13832.634211590699</v>
      </c>
      <c r="AP91" s="33">
        <v>3587.1366678959298</v>
      </c>
    </row>
    <row r="92" spans="1:42" ht="15.75" customHeight="1">
      <c r="A92" s="4"/>
      <c r="B92" s="32" t="s">
        <v>22</v>
      </c>
      <c r="C92" s="33">
        <v>475518.19105334999</v>
      </c>
      <c r="D92" s="33">
        <v>40931.544527063801</v>
      </c>
      <c r="E92" s="33">
        <v>97566.2443343669</v>
      </c>
      <c r="F92" s="33">
        <v>76271.079756431805</v>
      </c>
      <c r="G92" s="33">
        <v>62582.494525686103</v>
      </c>
      <c r="H92" s="33">
        <v>68876.598312230504</v>
      </c>
      <c r="I92" s="33">
        <v>21902.9544639216</v>
      </c>
      <c r="J92" s="33">
        <v>40216.6755696584</v>
      </c>
      <c r="K92" s="33">
        <v>48798.010732274997</v>
      </c>
      <c r="L92" s="33">
        <v>18372.5888317219</v>
      </c>
      <c r="M92" s="33">
        <v>184944.04835213599</v>
      </c>
      <c r="N92" s="33">
        <v>5522.7621169394497</v>
      </c>
      <c r="O92" s="33">
        <v>58354.000006422997</v>
      </c>
      <c r="P92" s="33">
        <v>20488.000004926002</v>
      </c>
      <c r="Q92" s="33">
        <v>4575.0572684204699</v>
      </c>
      <c r="R92" s="33">
        <v>5898.0192547296601</v>
      </c>
      <c r="S92" s="33">
        <v>17933.0011780282</v>
      </c>
      <c r="T92" s="33">
        <v>25911.1850256049</v>
      </c>
      <c r="U92" s="33">
        <v>32683.015648607201</v>
      </c>
      <c r="V92" s="33">
        <v>13579.007848457</v>
      </c>
      <c r="W92" s="33">
        <v>66777.917196156995</v>
      </c>
      <c r="X92" s="33">
        <v>8472</v>
      </c>
      <c r="Y92" s="33">
        <v>9657</v>
      </c>
      <c r="Z92" s="33">
        <v>1050.036807984</v>
      </c>
      <c r="AA92" s="33">
        <v>6938</v>
      </c>
      <c r="AB92" s="33">
        <v>30068</v>
      </c>
      <c r="AC92" s="33">
        <v>1522</v>
      </c>
      <c r="AD92" s="33">
        <v>3733</v>
      </c>
      <c r="AE92" s="33">
        <v>4190.880388173</v>
      </c>
      <c r="AF92" s="33">
        <v>1147</v>
      </c>
      <c r="AG92" s="33">
        <v>223796.22550506101</v>
      </c>
      <c r="AH92" s="33">
        <v>26936.782410124299</v>
      </c>
      <c r="AI92" s="33">
        <v>29555.244327943899</v>
      </c>
      <c r="AJ92" s="33">
        <v>54733.042943521803</v>
      </c>
      <c r="AK92" s="33">
        <v>51069.437257265599</v>
      </c>
      <c r="AL92" s="33">
        <v>32910.5790575008</v>
      </c>
      <c r="AM92" s="33">
        <v>2447.9532858933999</v>
      </c>
      <c r="AN92" s="33">
        <v>10572.4905440536</v>
      </c>
      <c r="AO92" s="33">
        <v>11924.1146954949</v>
      </c>
      <c r="AP92" s="33">
        <v>3646.5809832650102</v>
      </c>
    </row>
    <row r="93" spans="1:42" ht="15.75" customHeight="1">
      <c r="A93" s="4"/>
      <c r="B93" s="32" t="s">
        <v>23</v>
      </c>
      <c r="C93" s="33">
        <v>526795.09519214404</v>
      </c>
      <c r="D93" s="33">
        <v>44696.623540578097</v>
      </c>
      <c r="E93" s="33">
        <v>94706.832247543702</v>
      </c>
      <c r="F93" s="33">
        <v>92605.566311975199</v>
      </c>
      <c r="G93" s="33">
        <v>72396.667402838604</v>
      </c>
      <c r="H93" s="33">
        <v>63817.6829773563</v>
      </c>
      <c r="I93" s="33">
        <v>25292.053594470701</v>
      </c>
      <c r="J93" s="33">
        <v>48892.963460334999</v>
      </c>
      <c r="K93" s="33">
        <v>62682.295949316896</v>
      </c>
      <c r="L93" s="33">
        <v>21704.409707734299</v>
      </c>
      <c r="M93" s="33">
        <v>196667.95959750901</v>
      </c>
      <c r="N93" s="33">
        <v>5856.8470699647996</v>
      </c>
      <c r="O93" s="33">
        <v>55080.999977275998</v>
      </c>
      <c r="P93" s="33">
        <v>23298.999994508002</v>
      </c>
      <c r="Q93" s="33">
        <v>5171.9342324867603</v>
      </c>
      <c r="R93" s="33">
        <v>4983.15844901328</v>
      </c>
      <c r="S93" s="33">
        <v>20087.001873995701</v>
      </c>
      <c r="T93" s="33">
        <v>31726.063386016402</v>
      </c>
      <c r="U93" s="33">
        <v>35890.002298362</v>
      </c>
      <c r="V93" s="33">
        <v>14572.952315885999</v>
      </c>
      <c r="W93" s="33">
        <v>72210.637308692996</v>
      </c>
      <c r="X93" s="33">
        <v>8221</v>
      </c>
      <c r="Y93" s="33">
        <v>9614</v>
      </c>
      <c r="Z93" s="33">
        <v>1066.067444256</v>
      </c>
      <c r="AA93" s="33">
        <v>7227</v>
      </c>
      <c r="AB93" s="33">
        <v>31127</v>
      </c>
      <c r="AC93" s="33">
        <v>2221</v>
      </c>
      <c r="AD93" s="33">
        <v>5125</v>
      </c>
      <c r="AE93" s="33">
        <v>6166.5698644370004</v>
      </c>
      <c r="AF93" s="33">
        <v>1443</v>
      </c>
      <c r="AG93" s="33">
        <v>257916.498285949</v>
      </c>
      <c r="AH93" s="33">
        <v>30618.776470613298</v>
      </c>
      <c r="AI93" s="33">
        <v>30011.8322702677</v>
      </c>
      <c r="AJ93" s="33">
        <v>68240.498873211196</v>
      </c>
      <c r="AK93" s="33">
        <v>59997.733170351901</v>
      </c>
      <c r="AL93" s="33">
        <v>27707.5245283431</v>
      </c>
      <c r="AM93" s="33">
        <v>2984.0517204749999</v>
      </c>
      <c r="AN93" s="33">
        <v>12041.900074318601</v>
      </c>
      <c r="AO93" s="33">
        <v>20625.723786518</v>
      </c>
      <c r="AP93" s="33">
        <v>5688.4573918484302</v>
      </c>
    </row>
    <row r="94" spans="1:42" ht="15.75" customHeight="1">
      <c r="A94" s="4"/>
      <c r="B94" s="32" t="s">
        <v>24</v>
      </c>
      <c r="C94" s="33">
        <v>554279.98362365598</v>
      </c>
      <c r="D94" s="33">
        <v>38847.242581940198</v>
      </c>
      <c r="E94" s="33">
        <v>90330.583616060801</v>
      </c>
      <c r="F94" s="33">
        <v>91751.268543329497</v>
      </c>
      <c r="G94" s="33">
        <v>63839.305078434503</v>
      </c>
      <c r="H94" s="33">
        <v>55726.903165922296</v>
      </c>
      <c r="I94" s="33">
        <v>37412.340276362302</v>
      </c>
      <c r="J94" s="33">
        <v>52926.099396684796</v>
      </c>
      <c r="K94" s="33">
        <v>100818.93769093099</v>
      </c>
      <c r="L94" s="33">
        <v>22627.303273994501</v>
      </c>
      <c r="M94" s="33">
        <v>221757.00310615599</v>
      </c>
      <c r="N94" s="33">
        <v>5736.9921027041601</v>
      </c>
      <c r="O94" s="33">
        <v>52301.000002366003</v>
      </c>
      <c r="P94" s="33">
        <v>23707.999995463</v>
      </c>
      <c r="Q94" s="33">
        <v>5042.2736824205303</v>
      </c>
      <c r="R94" s="33">
        <v>4714.9904852531599</v>
      </c>
      <c r="S94" s="33">
        <v>26808.998168326401</v>
      </c>
      <c r="T94" s="33">
        <v>34762.742099542302</v>
      </c>
      <c r="U94" s="33">
        <v>54056.997639895999</v>
      </c>
      <c r="V94" s="33">
        <v>14625.008930185</v>
      </c>
      <c r="W94" s="33">
        <v>77043.947802879004</v>
      </c>
      <c r="X94" s="33">
        <v>6516</v>
      </c>
      <c r="Y94" s="33">
        <v>9122</v>
      </c>
      <c r="Z94" s="33">
        <v>989.14331904400001</v>
      </c>
      <c r="AA94" s="33">
        <v>7242</v>
      </c>
      <c r="AB94" s="33">
        <v>28090</v>
      </c>
      <c r="AC94" s="33">
        <v>5760</v>
      </c>
      <c r="AD94" s="33">
        <v>5592</v>
      </c>
      <c r="AE94" s="33">
        <v>11831.804483835</v>
      </c>
      <c r="AF94" s="33">
        <v>1901</v>
      </c>
      <c r="AG94" s="33">
        <v>255479.032714626</v>
      </c>
      <c r="AH94" s="33">
        <v>26594.2504792361</v>
      </c>
      <c r="AI94" s="33">
        <v>28907.5836136947</v>
      </c>
      <c r="AJ94" s="33">
        <v>67054.125228822406</v>
      </c>
      <c r="AK94" s="33">
        <v>51555.031396013997</v>
      </c>
      <c r="AL94" s="33">
        <v>22921.9126806692</v>
      </c>
      <c r="AM94" s="33">
        <v>4843.3421080359603</v>
      </c>
      <c r="AN94" s="33">
        <v>12571.3572971425</v>
      </c>
      <c r="AO94" s="33">
        <v>34930.135567199803</v>
      </c>
      <c r="AP94" s="33">
        <v>6101.2943438095999</v>
      </c>
    </row>
    <row r="95" spans="1:42" ht="15.75" customHeight="1">
      <c r="A95" s="4"/>
      <c r="B95" s="35" t="s">
        <v>25</v>
      </c>
      <c r="C95" s="36">
        <v>728856.151861049</v>
      </c>
      <c r="D95" s="36">
        <v>68018.413303470603</v>
      </c>
      <c r="E95" s="36">
        <v>97006.200703346098</v>
      </c>
      <c r="F95" s="36">
        <v>105126.57803467401</v>
      </c>
      <c r="G95" s="36">
        <v>152108.911812053</v>
      </c>
      <c r="H95" s="36">
        <v>54535.4424898449</v>
      </c>
      <c r="I95" s="36">
        <v>48342.357219852798</v>
      </c>
      <c r="J95" s="36">
        <v>71308.862534372602</v>
      </c>
      <c r="K95" s="36">
        <v>103684.88836055501</v>
      </c>
      <c r="L95" s="36">
        <v>28724.497402888901</v>
      </c>
      <c r="M95" s="36">
        <v>236439.06699019001</v>
      </c>
      <c r="N95" s="36">
        <v>7720.1520598050802</v>
      </c>
      <c r="O95" s="36">
        <v>45569.000000977998</v>
      </c>
      <c r="P95" s="36">
        <v>19493.000002533001</v>
      </c>
      <c r="Q95" s="36">
        <v>5825.3985684869904</v>
      </c>
      <c r="R95" s="36">
        <v>3987.0815830431402</v>
      </c>
      <c r="S95" s="36">
        <v>30532.0001259255</v>
      </c>
      <c r="T95" s="36">
        <v>47161.375664022402</v>
      </c>
      <c r="U95" s="36">
        <v>60037.943849264098</v>
      </c>
      <c r="V95" s="36">
        <v>16113.115136132201</v>
      </c>
      <c r="W95" s="36">
        <v>105918.55372112201</v>
      </c>
      <c r="X95" s="36">
        <v>9265</v>
      </c>
      <c r="Y95" s="36">
        <v>16935</v>
      </c>
      <c r="Z95" s="36">
        <v>1289.101166384</v>
      </c>
      <c r="AA95" s="36">
        <v>14009</v>
      </c>
      <c r="AB95" s="36">
        <v>28145</v>
      </c>
      <c r="AC95" s="36">
        <v>11181.765380602001</v>
      </c>
      <c r="AD95" s="36">
        <v>8114</v>
      </c>
      <c r="AE95" s="36">
        <v>13714.687174135999</v>
      </c>
      <c r="AF95" s="36">
        <v>3265</v>
      </c>
      <c r="AG95" s="36">
        <v>386498.53114973998</v>
      </c>
      <c r="AH95" s="36">
        <v>51033.261243665598</v>
      </c>
      <c r="AI95" s="36">
        <v>34502.2007023681</v>
      </c>
      <c r="AJ95" s="36">
        <v>84344.476865756806</v>
      </c>
      <c r="AK95" s="36">
        <v>132274.51324356601</v>
      </c>
      <c r="AL95" s="36">
        <v>22403.360906801699</v>
      </c>
      <c r="AM95" s="36">
        <v>6628.5917133252597</v>
      </c>
      <c r="AN95" s="36">
        <v>16033.4868703501</v>
      </c>
      <c r="AO95" s="36">
        <v>29932.257337154198</v>
      </c>
      <c r="AP95" s="36">
        <v>9346.3822667568802</v>
      </c>
    </row>
    <row r="96" spans="1:42" ht="15.75" customHeight="1">
      <c r="A96" s="4">
        <v>2017</v>
      </c>
      <c r="B96" s="76" t="s">
        <v>12</v>
      </c>
      <c r="C96" s="77">
        <v>6711328.2471626103</v>
      </c>
      <c r="D96" s="77">
        <v>552177.99911428697</v>
      </c>
      <c r="E96" s="77">
        <v>1241378.3672088301</v>
      </c>
      <c r="F96" s="77">
        <v>1029735.00237759</v>
      </c>
      <c r="G96" s="77">
        <v>943234.26300479402</v>
      </c>
      <c r="H96" s="77">
        <v>710311.95587569696</v>
      </c>
      <c r="I96" s="77">
        <v>444883.39537499897</v>
      </c>
      <c r="J96" s="77">
        <v>590811.07262659399</v>
      </c>
      <c r="K96" s="77">
        <v>908853.683543958</v>
      </c>
      <c r="L96" s="77">
        <v>289942.508036163</v>
      </c>
      <c r="M96" s="77">
        <v>2567038.6466647401</v>
      </c>
      <c r="N96" s="77">
        <v>70181.666889926506</v>
      </c>
      <c r="O96" s="77">
        <v>671731.00000587304</v>
      </c>
      <c r="P96" s="77">
        <v>273337.99998284498</v>
      </c>
      <c r="Q96" s="77">
        <v>68881.3103948762</v>
      </c>
      <c r="R96" s="77">
        <v>58512.988664481803</v>
      </c>
      <c r="S96" s="77">
        <v>310146.56935994898</v>
      </c>
      <c r="T96" s="77">
        <v>397605.99028544</v>
      </c>
      <c r="U96" s="77">
        <v>540730.80188067898</v>
      </c>
      <c r="V96" s="77">
        <v>175910.319200714</v>
      </c>
      <c r="W96" s="77">
        <v>1022711.40529682</v>
      </c>
      <c r="X96" s="77">
        <v>59427.588089999997</v>
      </c>
      <c r="Y96" s="77">
        <v>178344.07806500001</v>
      </c>
      <c r="Z96" s="77">
        <v>16169.988004968</v>
      </c>
      <c r="AA96" s="77">
        <v>109373.161267</v>
      </c>
      <c r="AB96" s="77">
        <v>349842.49647700001</v>
      </c>
      <c r="AC96" s="77">
        <v>89315.994356301002</v>
      </c>
      <c r="AD96" s="77">
        <v>63642.659173</v>
      </c>
      <c r="AE96" s="77">
        <v>121918.139878549</v>
      </c>
      <c r="AF96" s="77">
        <v>34677.299984999998</v>
      </c>
      <c r="AG96" s="77">
        <v>3121578.19520223</v>
      </c>
      <c r="AH96" s="77">
        <v>422568.74413436098</v>
      </c>
      <c r="AI96" s="77">
        <v>391303.28913796798</v>
      </c>
      <c r="AJ96" s="77">
        <v>740227.01438977395</v>
      </c>
      <c r="AK96" s="77">
        <v>764979.79134291701</v>
      </c>
      <c r="AL96" s="77">
        <v>301956.47073421598</v>
      </c>
      <c r="AM96" s="77">
        <v>45420.831658752897</v>
      </c>
      <c r="AN96" s="77">
        <v>129562.423168175</v>
      </c>
      <c r="AO96" s="77">
        <v>246204.74178479001</v>
      </c>
      <c r="AP96" s="77">
        <v>79354.888850465795</v>
      </c>
    </row>
    <row r="97" spans="1:42" ht="15.75" customHeight="1">
      <c r="A97" s="4"/>
      <c r="B97" s="32" t="s">
        <v>14</v>
      </c>
      <c r="C97" s="33">
        <v>777231.71937618696</v>
      </c>
      <c r="D97" s="33">
        <v>75446.808504776302</v>
      </c>
      <c r="E97" s="33">
        <v>131138.18162982099</v>
      </c>
      <c r="F97" s="33">
        <v>128692.698696639</v>
      </c>
      <c r="G97" s="33">
        <v>97869.306467902803</v>
      </c>
      <c r="H97" s="33">
        <v>48768.9785941718</v>
      </c>
      <c r="I97" s="33">
        <v>66059.767228318306</v>
      </c>
      <c r="J97" s="33">
        <v>60792.528748782097</v>
      </c>
      <c r="K97" s="33">
        <v>128574.780529768</v>
      </c>
      <c r="L97" s="33">
        <v>39888.668976016903</v>
      </c>
      <c r="M97" s="33">
        <v>248082.01527730899</v>
      </c>
      <c r="N97" s="33">
        <v>8102.5728119839796</v>
      </c>
      <c r="O97" s="33">
        <v>46279.000019792002</v>
      </c>
      <c r="P97" s="33">
        <v>16709.999994959999</v>
      </c>
      <c r="Q97" s="33">
        <v>5725.7281559698104</v>
      </c>
      <c r="R97" s="33">
        <v>3233.8561873786398</v>
      </c>
      <c r="S97" s="33">
        <v>38842.003190047799</v>
      </c>
      <c r="T97" s="33">
        <v>36562.851947887299</v>
      </c>
      <c r="U97" s="33">
        <v>73053.002169296393</v>
      </c>
      <c r="V97" s="33">
        <v>19573.000799992999</v>
      </c>
      <c r="W97" s="33">
        <v>132901.88519999999</v>
      </c>
      <c r="X97" s="33">
        <v>7718</v>
      </c>
      <c r="Y97" s="33">
        <v>33339.014999999999</v>
      </c>
      <c r="Z97" s="33">
        <v>2329.7127</v>
      </c>
      <c r="AA97" s="33">
        <v>11576</v>
      </c>
      <c r="AB97" s="33">
        <v>22639</v>
      </c>
      <c r="AC97" s="33">
        <v>20009.037499999999</v>
      </c>
      <c r="AD97" s="33">
        <v>7966</v>
      </c>
      <c r="AE97" s="33">
        <v>21272.12</v>
      </c>
      <c r="AF97" s="33">
        <v>6053</v>
      </c>
      <c r="AG97" s="33">
        <v>396247.81889888999</v>
      </c>
      <c r="AH97" s="33">
        <v>59626.235692792201</v>
      </c>
      <c r="AI97" s="33">
        <v>51520.166610029097</v>
      </c>
      <c r="AJ97" s="33">
        <v>109652.986001679</v>
      </c>
      <c r="AK97" s="33">
        <v>80567.578311932899</v>
      </c>
      <c r="AL97" s="33">
        <v>22896.122406793202</v>
      </c>
      <c r="AM97" s="33">
        <v>7208.72653827055</v>
      </c>
      <c r="AN97" s="33">
        <v>16263.6768008948</v>
      </c>
      <c r="AO97" s="33">
        <v>34249.658360469002</v>
      </c>
      <c r="AP97" s="33">
        <v>14262.668176024001</v>
      </c>
    </row>
    <row r="98" spans="1:42" ht="15.75" customHeight="1">
      <c r="A98" s="4"/>
      <c r="B98" s="32" t="s">
        <v>15</v>
      </c>
      <c r="C98" s="33">
        <v>688986.42227894696</v>
      </c>
      <c r="D98" s="33">
        <v>60147.418685894801</v>
      </c>
      <c r="E98" s="33">
        <v>83757.369718054004</v>
      </c>
      <c r="F98" s="33">
        <v>168783.11631710301</v>
      </c>
      <c r="G98" s="33">
        <v>81383.084702955704</v>
      </c>
      <c r="H98" s="33">
        <v>48641.869119859897</v>
      </c>
      <c r="I98" s="33">
        <v>55974.9686374987</v>
      </c>
      <c r="J98" s="33">
        <v>41633.444162109197</v>
      </c>
      <c r="K98" s="33">
        <v>110689.927147175</v>
      </c>
      <c r="L98" s="33">
        <v>37975.223788296898</v>
      </c>
      <c r="M98" s="33">
        <v>186846.000286831</v>
      </c>
      <c r="N98" s="33">
        <v>6922.6728750190196</v>
      </c>
      <c r="O98" s="33">
        <v>26817.999990961998</v>
      </c>
      <c r="P98" s="33">
        <v>21576.000004275</v>
      </c>
      <c r="Q98" s="33">
        <v>4929.6959779009903</v>
      </c>
      <c r="R98" s="33">
        <v>3451.10909487032</v>
      </c>
      <c r="S98" s="33">
        <v>28271.999952998201</v>
      </c>
      <c r="T98" s="33">
        <v>26292.536509296599</v>
      </c>
      <c r="U98" s="33">
        <v>53128.998151457599</v>
      </c>
      <c r="V98" s="33">
        <v>15454.987730051</v>
      </c>
      <c r="W98" s="33">
        <v>129771.98149999999</v>
      </c>
      <c r="X98" s="33">
        <v>6265</v>
      </c>
      <c r="Y98" s="33">
        <v>26105.0075</v>
      </c>
      <c r="Z98" s="33">
        <v>3923.8164999999999</v>
      </c>
      <c r="AA98" s="33">
        <v>8764</v>
      </c>
      <c r="AB98" s="33">
        <v>23174.014999999999</v>
      </c>
      <c r="AC98" s="33">
        <v>21198.0075</v>
      </c>
      <c r="AD98" s="33">
        <v>4558</v>
      </c>
      <c r="AE98" s="33">
        <v>26293.134999999998</v>
      </c>
      <c r="AF98" s="33">
        <v>9491</v>
      </c>
      <c r="AG98" s="33">
        <v>372368.44049212098</v>
      </c>
      <c r="AH98" s="33">
        <v>46959.7458108758</v>
      </c>
      <c r="AI98" s="33">
        <v>30834.362227091999</v>
      </c>
      <c r="AJ98" s="33">
        <v>143283.29981282799</v>
      </c>
      <c r="AK98" s="33">
        <v>67689.388725054698</v>
      </c>
      <c r="AL98" s="33">
        <v>22016.745024989599</v>
      </c>
      <c r="AM98" s="33">
        <v>6504.9611845005002</v>
      </c>
      <c r="AN98" s="33">
        <v>10782.907652812701</v>
      </c>
      <c r="AO98" s="33">
        <v>31267.7939957157</v>
      </c>
      <c r="AP98" s="33">
        <v>13029.2360582459</v>
      </c>
    </row>
    <row r="99" spans="1:42" ht="15.75" customHeight="1">
      <c r="A99" s="4"/>
      <c r="B99" s="32" t="s">
        <v>16</v>
      </c>
      <c r="C99" s="33">
        <v>550116.23189148703</v>
      </c>
      <c r="D99" s="33">
        <v>37590.097688758797</v>
      </c>
      <c r="E99" s="33">
        <v>86262.259004507301</v>
      </c>
      <c r="F99" s="33">
        <v>89340.121274399804</v>
      </c>
      <c r="G99" s="33">
        <v>60712.001727019997</v>
      </c>
      <c r="H99" s="33">
        <v>53819.057500780997</v>
      </c>
      <c r="I99" s="33">
        <v>50320.721042285499</v>
      </c>
      <c r="J99" s="33">
        <v>42557.8403149105</v>
      </c>
      <c r="K99" s="33">
        <v>101449.43566982</v>
      </c>
      <c r="L99" s="33">
        <v>28064.6976689966</v>
      </c>
      <c r="M99" s="33">
        <v>213511.974625642</v>
      </c>
      <c r="N99" s="33">
        <v>4760.3614472291301</v>
      </c>
      <c r="O99" s="33">
        <v>42302.000015810001</v>
      </c>
      <c r="P99" s="33">
        <v>24138.999997393999</v>
      </c>
      <c r="Q99" s="33">
        <v>4471.55421846847</v>
      </c>
      <c r="R99" s="33">
        <v>4248.8400616867502</v>
      </c>
      <c r="S99" s="33">
        <v>31426.000251661299</v>
      </c>
      <c r="T99" s="33">
        <v>28504.228917153199</v>
      </c>
      <c r="U99" s="33">
        <v>57763.950484003202</v>
      </c>
      <c r="V99" s="33">
        <v>15896.039232236</v>
      </c>
      <c r="W99" s="33">
        <v>93824.794699999999</v>
      </c>
      <c r="X99" s="33">
        <v>4938</v>
      </c>
      <c r="Y99" s="33">
        <v>17266</v>
      </c>
      <c r="Z99" s="33">
        <v>1560.6747</v>
      </c>
      <c r="AA99" s="33">
        <v>8010.0150000000003</v>
      </c>
      <c r="AB99" s="33">
        <v>26104</v>
      </c>
      <c r="AC99" s="33">
        <v>12765</v>
      </c>
      <c r="AD99" s="33">
        <v>4581</v>
      </c>
      <c r="AE99" s="33">
        <v>15340.105</v>
      </c>
      <c r="AF99" s="33">
        <v>3260</v>
      </c>
      <c r="AG99" s="33">
        <v>242779.46256583999</v>
      </c>
      <c r="AH99" s="33">
        <v>27891.736241529601</v>
      </c>
      <c r="AI99" s="33">
        <v>26694.258988697398</v>
      </c>
      <c r="AJ99" s="33">
        <v>63640.446577005903</v>
      </c>
      <c r="AK99" s="33">
        <v>48230.432508551501</v>
      </c>
      <c r="AL99" s="33">
        <v>23466.217439094198</v>
      </c>
      <c r="AM99" s="33">
        <v>6129.7207906242402</v>
      </c>
      <c r="AN99" s="33">
        <v>9472.6113977574096</v>
      </c>
      <c r="AO99" s="33">
        <v>28345.380185816</v>
      </c>
      <c r="AP99" s="33">
        <v>8908.6584367607102</v>
      </c>
    </row>
    <row r="100" spans="1:42" ht="15.75" customHeight="1">
      <c r="A100" s="4"/>
      <c r="B100" s="32" t="s">
        <v>17</v>
      </c>
      <c r="C100" s="33">
        <v>521963.84609150502</v>
      </c>
      <c r="D100" s="33">
        <v>40461.764661715097</v>
      </c>
      <c r="E100" s="33">
        <v>86564.359944613097</v>
      </c>
      <c r="F100" s="33">
        <v>73792.038500932496</v>
      </c>
      <c r="G100" s="33">
        <v>67179.945605681394</v>
      </c>
      <c r="H100" s="33">
        <v>78953.5574229052</v>
      </c>
      <c r="I100" s="33">
        <v>32310.037835425599</v>
      </c>
      <c r="J100" s="33">
        <v>45562.3087686617</v>
      </c>
      <c r="K100" s="33">
        <v>75915.555414917399</v>
      </c>
      <c r="L100" s="33">
        <v>21224.2779366623</v>
      </c>
      <c r="M100" s="33">
        <v>199464.043649584</v>
      </c>
      <c r="N100" s="33">
        <v>5840.78651127174</v>
      </c>
      <c r="O100" s="33">
        <v>45565.000010197</v>
      </c>
      <c r="P100" s="33">
        <v>20185.999995016002</v>
      </c>
      <c r="Q100" s="33">
        <v>5189.7229862335398</v>
      </c>
      <c r="R100" s="33">
        <v>5440.4874252259297</v>
      </c>
      <c r="S100" s="33">
        <v>24972.000676785399</v>
      </c>
      <c r="T100" s="33">
        <v>30986.0052446591</v>
      </c>
      <c r="U100" s="33">
        <v>47904.955874109197</v>
      </c>
      <c r="V100" s="33">
        <v>13379.084926086</v>
      </c>
      <c r="W100" s="33">
        <v>83012.250694999995</v>
      </c>
      <c r="X100" s="33">
        <v>7890</v>
      </c>
      <c r="Y100" s="33">
        <v>9282</v>
      </c>
      <c r="Z100" s="33">
        <v>964.32599200000004</v>
      </c>
      <c r="AA100" s="33">
        <v>7890</v>
      </c>
      <c r="AB100" s="33">
        <v>37473</v>
      </c>
      <c r="AC100" s="33">
        <v>4270</v>
      </c>
      <c r="AD100" s="33">
        <v>5284</v>
      </c>
      <c r="AE100" s="33">
        <v>8197.9247030000006</v>
      </c>
      <c r="AF100" s="33">
        <v>1761</v>
      </c>
      <c r="AG100" s="33">
        <v>239487.55174693101</v>
      </c>
      <c r="AH100" s="33">
        <v>26730.978150443399</v>
      </c>
      <c r="AI100" s="33">
        <v>31717.359934416101</v>
      </c>
      <c r="AJ100" s="33">
        <v>52641.712513916398</v>
      </c>
      <c r="AK100" s="33">
        <v>54100.222619447901</v>
      </c>
      <c r="AL100" s="33">
        <v>36040.069997679297</v>
      </c>
      <c r="AM100" s="33">
        <v>3068.0371586402598</v>
      </c>
      <c r="AN100" s="33">
        <v>9292.3035240025001</v>
      </c>
      <c r="AO100" s="33">
        <v>19812.674837808299</v>
      </c>
      <c r="AP100" s="33">
        <v>6084.1930105763004</v>
      </c>
    </row>
    <row r="101" spans="1:42" ht="15.75" customHeight="1">
      <c r="A101" s="4"/>
      <c r="B101" s="32" t="s">
        <v>18</v>
      </c>
      <c r="C101" s="33">
        <v>417023.24625608203</v>
      </c>
      <c r="D101" s="33">
        <v>39157.913675278898</v>
      </c>
      <c r="E101" s="33">
        <v>84569.761996287401</v>
      </c>
      <c r="F101" s="33">
        <v>57525.0083575674</v>
      </c>
      <c r="G101" s="33">
        <v>56204.342096627399</v>
      </c>
      <c r="H101" s="33">
        <v>52317.545101277799</v>
      </c>
      <c r="I101" s="33">
        <v>22884.602961594701</v>
      </c>
      <c r="J101" s="33">
        <v>39527.222056667903</v>
      </c>
      <c r="K101" s="33">
        <v>47303.6581446407</v>
      </c>
      <c r="L101" s="33">
        <v>17533.191866146899</v>
      </c>
      <c r="M101" s="33">
        <v>182228.99710996999</v>
      </c>
      <c r="N101" s="33">
        <v>5079.3413886851004</v>
      </c>
      <c r="O101" s="33">
        <v>52396.000011408003</v>
      </c>
      <c r="P101" s="33">
        <v>21135.999991752</v>
      </c>
      <c r="Q101" s="33">
        <v>5830.7197880086396</v>
      </c>
      <c r="R101" s="33">
        <v>5052.0319268872199</v>
      </c>
      <c r="S101" s="33">
        <v>19149.0001260348</v>
      </c>
      <c r="T101" s="33">
        <v>28007.920687142599</v>
      </c>
      <c r="U101" s="33">
        <v>33136.0021100515</v>
      </c>
      <c r="V101" s="33">
        <v>12441.98108</v>
      </c>
      <c r="W101" s="33">
        <v>64143.153407999998</v>
      </c>
      <c r="X101" s="33">
        <v>8640</v>
      </c>
      <c r="Y101" s="33">
        <v>8252</v>
      </c>
      <c r="Z101" s="33">
        <v>766.15340800000001</v>
      </c>
      <c r="AA101" s="33">
        <v>7130</v>
      </c>
      <c r="AB101" s="33">
        <v>29041</v>
      </c>
      <c r="AC101" s="33">
        <v>1839</v>
      </c>
      <c r="AD101" s="33">
        <v>3755</v>
      </c>
      <c r="AE101" s="33">
        <v>3620</v>
      </c>
      <c r="AF101" s="33">
        <v>1100</v>
      </c>
      <c r="AG101" s="33">
        <v>170651.09573811901</v>
      </c>
      <c r="AH101" s="33">
        <v>25438.572286593801</v>
      </c>
      <c r="AI101" s="33">
        <v>23921.761984879398</v>
      </c>
      <c r="AJ101" s="33">
        <v>35622.854957815398</v>
      </c>
      <c r="AK101" s="33">
        <v>43243.622308618702</v>
      </c>
      <c r="AL101" s="33">
        <v>18224.513174390599</v>
      </c>
      <c r="AM101" s="33">
        <v>1896.6028355599401</v>
      </c>
      <c r="AN101" s="33">
        <v>7764.3013695252002</v>
      </c>
      <c r="AO101" s="33">
        <v>10547.656034588699</v>
      </c>
      <c r="AP101" s="33">
        <v>3991.2107861469499</v>
      </c>
    </row>
    <row r="102" spans="1:42" ht="15.75" customHeight="1">
      <c r="A102" s="4"/>
      <c r="B102" s="32" t="s">
        <v>19</v>
      </c>
      <c r="C102" s="33">
        <v>378940.25574160001</v>
      </c>
      <c r="D102" s="33">
        <v>36820.1142340937</v>
      </c>
      <c r="E102" s="33">
        <v>91354.049616524397</v>
      </c>
      <c r="F102" s="33">
        <v>44950.100203065696</v>
      </c>
      <c r="G102" s="33">
        <v>51901.535012821201</v>
      </c>
      <c r="H102" s="33">
        <v>44105.843641750798</v>
      </c>
      <c r="I102" s="33">
        <v>22149.611736626401</v>
      </c>
      <c r="J102" s="33">
        <v>36007.3202501825</v>
      </c>
      <c r="K102" s="33">
        <v>37165.040002607602</v>
      </c>
      <c r="L102" s="33">
        <v>14486.641043933199</v>
      </c>
      <c r="M102" s="33">
        <v>176808.96830035601</v>
      </c>
      <c r="N102" s="33">
        <v>4288.9318557524903</v>
      </c>
      <c r="O102" s="33">
        <v>58382.999985654002</v>
      </c>
      <c r="P102" s="33">
        <v>19224.999993873</v>
      </c>
      <c r="Q102" s="33">
        <v>5309.8892687656698</v>
      </c>
      <c r="R102" s="33">
        <v>5268.6551194488602</v>
      </c>
      <c r="S102" s="33">
        <v>18794.000963974799</v>
      </c>
      <c r="T102" s="33">
        <v>26155.531514585</v>
      </c>
      <c r="U102" s="33">
        <v>28218.994130376501</v>
      </c>
      <c r="V102" s="33">
        <v>11164.965467926</v>
      </c>
      <c r="W102" s="33">
        <v>55336.230111999997</v>
      </c>
      <c r="X102" s="33">
        <v>7229</v>
      </c>
      <c r="Y102" s="33">
        <v>7509</v>
      </c>
      <c r="Z102" s="33">
        <v>545.23011199999996</v>
      </c>
      <c r="AA102" s="33">
        <v>7203</v>
      </c>
      <c r="AB102" s="33">
        <v>24325</v>
      </c>
      <c r="AC102" s="33">
        <v>2036</v>
      </c>
      <c r="AD102" s="33">
        <v>3007</v>
      </c>
      <c r="AE102" s="33">
        <v>2553</v>
      </c>
      <c r="AF102" s="33">
        <v>929</v>
      </c>
      <c r="AG102" s="33">
        <v>146795.05732925</v>
      </c>
      <c r="AH102" s="33">
        <v>25302.1823783412</v>
      </c>
      <c r="AI102" s="33">
        <v>25462.049630870399</v>
      </c>
      <c r="AJ102" s="33">
        <v>25179.870097192699</v>
      </c>
      <c r="AK102" s="33">
        <v>39388.645744055597</v>
      </c>
      <c r="AL102" s="33">
        <v>14512.1885223019</v>
      </c>
      <c r="AM102" s="33">
        <v>1319.61077265157</v>
      </c>
      <c r="AN102" s="33">
        <v>6844.7887355974699</v>
      </c>
      <c r="AO102" s="33">
        <v>6393.0458722309104</v>
      </c>
      <c r="AP102" s="33">
        <v>2392.6755760072501</v>
      </c>
    </row>
    <row r="103" spans="1:42" ht="15.75" customHeight="1">
      <c r="A103" s="4"/>
      <c r="B103" s="32" t="s">
        <v>20</v>
      </c>
      <c r="C103" s="33">
        <v>548416.78868475906</v>
      </c>
      <c r="D103" s="33">
        <v>49489.949782204101</v>
      </c>
      <c r="E103" s="33">
        <v>139655.189841724</v>
      </c>
      <c r="F103" s="33">
        <v>67292.051623976295</v>
      </c>
      <c r="G103" s="33">
        <v>90150.720265370197</v>
      </c>
      <c r="H103" s="33">
        <v>74440.319318081994</v>
      </c>
      <c r="I103" s="33">
        <v>25872.6220744292</v>
      </c>
      <c r="J103" s="33">
        <v>43283.053040970997</v>
      </c>
      <c r="K103" s="33">
        <v>43600.996723461598</v>
      </c>
      <c r="L103" s="33">
        <v>14631.8860145445</v>
      </c>
      <c r="M103" s="33">
        <v>219317.94773541001</v>
      </c>
      <c r="N103" s="33">
        <v>5987.0000025600002</v>
      </c>
      <c r="O103" s="33">
        <v>86731.99999271</v>
      </c>
      <c r="P103" s="33">
        <v>22212.000000240001</v>
      </c>
      <c r="Q103" s="33">
        <v>7392.0000002119996</v>
      </c>
      <c r="R103" s="33">
        <v>5446.9832799200003</v>
      </c>
      <c r="S103" s="33">
        <v>21775.998043359399</v>
      </c>
      <c r="T103" s="33">
        <v>29240.000084359599</v>
      </c>
      <c r="U103" s="33">
        <v>29677.944923756899</v>
      </c>
      <c r="V103" s="33">
        <v>10854.021408291999</v>
      </c>
      <c r="W103" s="33">
        <v>77398.965246317995</v>
      </c>
      <c r="X103" s="33">
        <v>3348</v>
      </c>
      <c r="Y103" s="33">
        <v>15770</v>
      </c>
      <c r="Z103" s="33">
        <v>933.04498753600001</v>
      </c>
      <c r="AA103" s="33">
        <v>10514</v>
      </c>
      <c r="AB103" s="33">
        <v>35644</v>
      </c>
      <c r="AC103" s="33">
        <v>2409</v>
      </c>
      <c r="AD103" s="33">
        <v>4124</v>
      </c>
      <c r="AE103" s="33">
        <v>3663.920258782</v>
      </c>
      <c r="AF103" s="33">
        <v>993</v>
      </c>
      <c r="AG103" s="33">
        <v>251699.87570303399</v>
      </c>
      <c r="AH103" s="33">
        <v>40154.949779644099</v>
      </c>
      <c r="AI103" s="33">
        <v>37153.189849014503</v>
      </c>
      <c r="AJ103" s="33">
        <v>44147.0066362004</v>
      </c>
      <c r="AK103" s="33">
        <v>72244.720265158205</v>
      </c>
      <c r="AL103" s="33">
        <v>33349.336038162</v>
      </c>
      <c r="AM103" s="33">
        <v>1687.6240310698599</v>
      </c>
      <c r="AN103" s="33">
        <v>9919.0529566114401</v>
      </c>
      <c r="AO103" s="33">
        <v>10259.131540922899</v>
      </c>
      <c r="AP103" s="33">
        <v>2784.8646062525099</v>
      </c>
    </row>
    <row r="104" spans="1:42" ht="15.75" customHeight="1">
      <c r="A104" s="4"/>
      <c r="B104" s="32" t="s">
        <v>21</v>
      </c>
      <c r="C104" s="33">
        <v>461301.922452231</v>
      </c>
      <c r="D104" s="33">
        <v>37333.702357998001</v>
      </c>
      <c r="E104" s="33">
        <v>101980.117658096</v>
      </c>
      <c r="F104" s="33">
        <v>53708.231318400904</v>
      </c>
      <c r="G104" s="33">
        <v>67773.202976757602</v>
      </c>
      <c r="H104" s="33">
        <v>60127.471542406704</v>
      </c>
      <c r="I104" s="33">
        <v>26348.432275679301</v>
      </c>
      <c r="J104" s="33">
        <v>45388.255663958502</v>
      </c>
      <c r="K104" s="33">
        <v>51844.744255208498</v>
      </c>
      <c r="L104" s="33">
        <v>16797.764403729099</v>
      </c>
      <c r="M104" s="33">
        <v>211746.99255430201</v>
      </c>
      <c r="N104" s="33">
        <v>5150.9999991149998</v>
      </c>
      <c r="O104" s="33">
        <v>69236.999993399004</v>
      </c>
      <c r="P104" s="33">
        <v>22029.000004230002</v>
      </c>
      <c r="Q104" s="33">
        <v>5678.9999994079999</v>
      </c>
      <c r="R104" s="33">
        <v>5798.0140401999997</v>
      </c>
      <c r="S104" s="33">
        <v>23393.998339186699</v>
      </c>
      <c r="T104" s="33">
        <v>31969.999932667299</v>
      </c>
      <c r="U104" s="33">
        <v>35730.914406339703</v>
      </c>
      <c r="V104" s="33">
        <v>12758.065839756</v>
      </c>
      <c r="W104" s="33">
        <v>60112.040897760002</v>
      </c>
      <c r="X104" s="33">
        <v>2362</v>
      </c>
      <c r="Y104" s="33">
        <v>8400</v>
      </c>
      <c r="Z104" s="33">
        <v>676.04089776000001</v>
      </c>
      <c r="AA104" s="33">
        <v>8625</v>
      </c>
      <c r="AB104" s="33">
        <v>29822</v>
      </c>
      <c r="AC104" s="33">
        <v>1564</v>
      </c>
      <c r="AD104" s="33">
        <v>3943</v>
      </c>
      <c r="AE104" s="33">
        <v>3801</v>
      </c>
      <c r="AF104" s="33">
        <v>919</v>
      </c>
      <c r="AG104" s="33">
        <v>189442.889000172</v>
      </c>
      <c r="AH104" s="33">
        <v>29820.702358883002</v>
      </c>
      <c r="AI104" s="33">
        <v>24343.1176646975</v>
      </c>
      <c r="AJ104" s="33">
        <v>31003.1904164109</v>
      </c>
      <c r="AK104" s="33">
        <v>53469.202977349603</v>
      </c>
      <c r="AL104" s="33">
        <v>24507.4575022067</v>
      </c>
      <c r="AM104" s="33">
        <v>1390.43393649261</v>
      </c>
      <c r="AN104" s="33">
        <v>9475.2557312913104</v>
      </c>
      <c r="AO104" s="33">
        <v>12312.8298488689</v>
      </c>
      <c r="AP104" s="33">
        <v>3120.6985639730401</v>
      </c>
    </row>
    <row r="105" spans="1:42" ht="15.75" customHeight="1">
      <c r="A105" s="4"/>
      <c r="B105" s="32" t="s">
        <v>22</v>
      </c>
      <c r="C105" s="33">
        <v>494490.17928463302</v>
      </c>
      <c r="D105" s="33">
        <v>37302.815166254099</v>
      </c>
      <c r="E105" s="33">
        <v>113370.201534251</v>
      </c>
      <c r="F105" s="33">
        <v>79188.743233748493</v>
      </c>
      <c r="G105" s="33">
        <v>66416.897176326704</v>
      </c>
      <c r="H105" s="33">
        <v>70244.989691144394</v>
      </c>
      <c r="I105" s="33">
        <v>20974.981871798602</v>
      </c>
      <c r="J105" s="33">
        <v>43794.942997584803</v>
      </c>
      <c r="K105" s="33">
        <v>45350.647648743499</v>
      </c>
      <c r="L105" s="33">
        <v>17845.9599647863</v>
      </c>
      <c r="M105" s="33">
        <v>201481.988722065</v>
      </c>
      <c r="N105" s="33">
        <v>5480.9999985020004</v>
      </c>
      <c r="O105" s="33">
        <v>65764.000004058995</v>
      </c>
      <c r="P105" s="33">
        <v>26301.999999936001</v>
      </c>
      <c r="Q105" s="33">
        <v>5177.9999993259999</v>
      </c>
      <c r="R105" s="33">
        <v>5838.9920098800003</v>
      </c>
      <c r="S105" s="33">
        <v>17730.001402045498</v>
      </c>
      <c r="T105" s="33">
        <v>30352.002290984299</v>
      </c>
      <c r="U105" s="33">
        <v>31543.876244573501</v>
      </c>
      <c r="V105" s="33">
        <v>13292.116772759</v>
      </c>
      <c r="W105" s="33">
        <v>63723.073615968002</v>
      </c>
      <c r="X105" s="33">
        <v>2123</v>
      </c>
      <c r="Y105" s="33">
        <v>10936</v>
      </c>
      <c r="Z105" s="33">
        <v>1180.073615968</v>
      </c>
      <c r="AA105" s="33">
        <v>8605</v>
      </c>
      <c r="AB105" s="33">
        <v>30806</v>
      </c>
      <c r="AC105" s="33">
        <v>1599</v>
      </c>
      <c r="AD105" s="33">
        <v>3769</v>
      </c>
      <c r="AE105" s="33">
        <v>3594</v>
      </c>
      <c r="AF105" s="33">
        <v>1111</v>
      </c>
      <c r="AG105" s="33">
        <v>229285.116946603</v>
      </c>
      <c r="AH105" s="33">
        <v>29698.815167752098</v>
      </c>
      <c r="AI105" s="33">
        <v>36670.2015301914</v>
      </c>
      <c r="AJ105" s="33">
        <v>51706.669617844498</v>
      </c>
      <c r="AK105" s="33">
        <v>52633.897177000697</v>
      </c>
      <c r="AL105" s="33">
        <v>33599.997681264402</v>
      </c>
      <c r="AM105" s="33">
        <v>1645.9804697531599</v>
      </c>
      <c r="AN105" s="33">
        <v>9673.9407066006806</v>
      </c>
      <c r="AO105" s="33">
        <v>10212.7714041703</v>
      </c>
      <c r="AP105" s="33">
        <v>3442.8431920273101</v>
      </c>
    </row>
    <row r="106" spans="1:42" ht="15.75" customHeight="1">
      <c r="A106" s="4"/>
      <c r="B106" s="32" t="s">
        <v>23</v>
      </c>
      <c r="C106" s="33">
        <v>543514.53843063698</v>
      </c>
      <c r="D106" s="33">
        <v>42274.822128209802</v>
      </c>
      <c r="E106" s="33">
        <v>108988.942829858</v>
      </c>
      <c r="F106" s="33">
        <v>86278.997538092997</v>
      </c>
      <c r="G106" s="33">
        <v>74250.658925943397</v>
      </c>
      <c r="H106" s="33">
        <v>65150.4292701179</v>
      </c>
      <c r="I106" s="33">
        <v>27705.555223194999</v>
      </c>
      <c r="J106" s="33">
        <v>55154.010466330401</v>
      </c>
      <c r="K106" s="33">
        <v>60712.544978430298</v>
      </c>
      <c r="L106" s="33">
        <v>22998.577070462699</v>
      </c>
      <c r="M106" s="33">
        <v>223137.03132263001</v>
      </c>
      <c r="N106" s="33">
        <v>5735.9999981439996</v>
      </c>
      <c r="O106" s="33">
        <v>64308.999975309998</v>
      </c>
      <c r="P106" s="33">
        <v>30507.999999575</v>
      </c>
      <c r="Q106" s="33">
        <v>5902.0000031250001</v>
      </c>
      <c r="R106" s="33">
        <v>5725.0195198000001</v>
      </c>
      <c r="S106" s="33">
        <v>21585.997687546202</v>
      </c>
      <c r="T106" s="33">
        <v>38025.000351663301</v>
      </c>
      <c r="U106" s="33">
        <v>35445.040034042402</v>
      </c>
      <c r="V106" s="33">
        <v>15900.973753423999</v>
      </c>
      <c r="W106" s="33">
        <v>74352.867388851999</v>
      </c>
      <c r="X106" s="33">
        <v>4237.2950199999996</v>
      </c>
      <c r="Y106" s="33">
        <v>10575.722265</v>
      </c>
      <c r="Z106" s="33">
        <v>1078.7223658519999</v>
      </c>
      <c r="AA106" s="33">
        <v>7954.0796069999997</v>
      </c>
      <c r="AB106" s="33">
        <v>32879.448147000003</v>
      </c>
      <c r="AC106" s="33">
        <v>3026.0666660000002</v>
      </c>
      <c r="AD106" s="33">
        <v>5810.9592430000002</v>
      </c>
      <c r="AE106" s="33">
        <v>6971.4074099999998</v>
      </c>
      <c r="AF106" s="33">
        <v>1819.166665</v>
      </c>
      <c r="AG106" s="33">
        <v>246024.639719161</v>
      </c>
      <c r="AH106" s="33">
        <v>32301.527110065799</v>
      </c>
      <c r="AI106" s="33">
        <v>34104.220589548298</v>
      </c>
      <c r="AJ106" s="33">
        <v>54692.275172665999</v>
      </c>
      <c r="AK106" s="33">
        <v>60394.579315818402</v>
      </c>
      <c r="AL106" s="33">
        <v>26545.961603317799</v>
      </c>
      <c r="AM106" s="33">
        <v>3093.4908696487901</v>
      </c>
      <c r="AN106" s="33">
        <v>11318.050871667099</v>
      </c>
      <c r="AO106" s="33">
        <v>18296.0975343879</v>
      </c>
      <c r="AP106" s="33">
        <v>5278.4366520388403</v>
      </c>
    </row>
    <row r="107" spans="1:42" ht="15.75" customHeight="1">
      <c r="A107" s="4"/>
      <c r="B107" s="32" t="s">
        <v>24</v>
      </c>
      <c r="C107" s="33">
        <v>560976.82918610598</v>
      </c>
      <c r="D107" s="33">
        <v>35061.519367250898</v>
      </c>
      <c r="E107" s="33">
        <v>100106.968676106</v>
      </c>
      <c r="F107" s="33">
        <v>73925.388602138104</v>
      </c>
      <c r="G107" s="33">
        <v>67212.365450457102</v>
      </c>
      <c r="H107" s="33">
        <v>58810.248430728003</v>
      </c>
      <c r="I107" s="33">
        <v>41117.004780990203</v>
      </c>
      <c r="J107" s="33">
        <v>57050.713489297501</v>
      </c>
      <c r="K107" s="33">
        <v>102998.94002312599</v>
      </c>
      <c r="L107" s="33">
        <v>24693.680366053399</v>
      </c>
      <c r="M107" s="33">
        <v>244532.51115395199</v>
      </c>
      <c r="N107" s="33">
        <v>5660.0000008899997</v>
      </c>
      <c r="O107" s="33">
        <v>58755.0000092091</v>
      </c>
      <c r="P107" s="33">
        <v>26789.9999999389</v>
      </c>
      <c r="Q107" s="33">
        <v>6450.9999978550004</v>
      </c>
      <c r="R107" s="33">
        <v>5039.9999978940004</v>
      </c>
      <c r="S107" s="33">
        <v>30646.669041649999</v>
      </c>
      <c r="T107" s="33">
        <v>39573.768810228001</v>
      </c>
      <c r="U107" s="33">
        <v>55784.064036164702</v>
      </c>
      <c r="V107" s="33">
        <v>15832.0092601211</v>
      </c>
      <c r="W107" s="33">
        <v>77363.941704024997</v>
      </c>
      <c r="X107" s="33">
        <v>2049</v>
      </c>
      <c r="Y107" s="33">
        <v>9511</v>
      </c>
      <c r="Z107" s="33">
        <v>765.05901372400001</v>
      </c>
      <c r="AA107" s="33">
        <v>7644</v>
      </c>
      <c r="AB107" s="33">
        <v>30965</v>
      </c>
      <c r="AC107" s="33">
        <v>5482.8826903010004</v>
      </c>
      <c r="AD107" s="33">
        <v>5812</v>
      </c>
      <c r="AE107" s="33">
        <v>12387</v>
      </c>
      <c r="AF107" s="33">
        <v>2748</v>
      </c>
      <c r="AG107" s="33">
        <v>239080.37632817801</v>
      </c>
      <c r="AH107" s="33">
        <v>27352.519366360899</v>
      </c>
      <c r="AI107" s="33">
        <v>31840.968666896901</v>
      </c>
      <c r="AJ107" s="33">
        <v>46370.329588475099</v>
      </c>
      <c r="AK107" s="33">
        <v>53117.365452602098</v>
      </c>
      <c r="AL107" s="33">
        <v>22805.248432834</v>
      </c>
      <c r="AM107" s="33">
        <v>4987.4530490393599</v>
      </c>
      <c r="AN107" s="33">
        <v>11664.9446790694</v>
      </c>
      <c r="AO107" s="33">
        <v>34827.8759869563</v>
      </c>
      <c r="AP107" s="33">
        <v>6113.67110593302</v>
      </c>
    </row>
    <row r="108" spans="1:42" ht="15.75" customHeight="1">
      <c r="A108" s="4"/>
      <c r="B108" s="35" t="s">
        <v>25</v>
      </c>
      <c r="C108" s="36">
        <v>768366.26748868602</v>
      </c>
      <c r="D108" s="36">
        <v>61091.0728618539</v>
      </c>
      <c r="E108" s="36">
        <v>113630.96475899999</v>
      </c>
      <c r="F108" s="36">
        <v>106258.50671153</v>
      </c>
      <c r="G108" s="36">
        <v>162180.20259693</v>
      </c>
      <c r="H108" s="36">
        <v>54931.646242473602</v>
      </c>
      <c r="I108" s="36">
        <v>53165.089707161402</v>
      </c>
      <c r="J108" s="36">
        <v>80059.432667155896</v>
      </c>
      <c r="K108" s="36">
        <v>103247.41300611199</v>
      </c>
      <c r="L108" s="36">
        <v>33801.938936538303</v>
      </c>
      <c r="M108" s="36">
        <v>259880.17592672701</v>
      </c>
      <c r="N108" s="36">
        <v>7172.000000774</v>
      </c>
      <c r="O108" s="36">
        <v>55190.999997362997</v>
      </c>
      <c r="P108" s="36">
        <v>22525.000001655</v>
      </c>
      <c r="Q108" s="36">
        <v>6821.9999996030101</v>
      </c>
      <c r="R108" s="36">
        <v>3969.00000129</v>
      </c>
      <c r="S108" s="36">
        <v>33558.899684659002</v>
      </c>
      <c r="T108" s="36">
        <v>51936.143994813901</v>
      </c>
      <c r="U108" s="36">
        <v>59343.059316500898</v>
      </c>
      <c r="V108" s="36">
        <v>19363.072930064802</v>
      </c>
      <c r="W108" s="36">
        <v>110770.22082889501</v>
      </c>
      <c r="X108" s="36">
        <v>2628.2930700000002</v>
      </c>
      <c r="Y108" s="36">
        <v>21398.333299999998</v>
      </c>
      <c r="Z108" s="36">
        <v>1447.1337121280001</v>
      </c>
      <c r="AA108" s="36">
        <v>15458.06666</v>
      </c>
      <c r="AB108" s="36">
        <v>26970.033329999998</v>
      </c>
      <c r="AC108" s="36">
        <v>13118</v>
      </c>
      <c r="AD108" s="36">
        <v>11032.699930000001</v>
      </c>
      <c r="AE108" s="36">
        <v>14224.527506767001</v>
      </c>
      <c r="AF108" s="36">
        <v>4493.1333199999999</v>
      </c>
      <c r="AG108" s="36">
        <v>397715.87073309399</v>
      </c>
      <c r="AH108" s="36">
        <v>51290.779791079898</v>
      </c>
      <c r="AI108" s="36">
        <v>37041.631461636804</v>
      </c>
      <c r="AJ108" s="36">
        <v>82286.372997747196</v>
      </c>
      <c r="AK108" s="36">
        <v>139900.135937327</v>
      </c>
      <c r="AL108" s="36">
        <v>23992.612911183602</v>
      </c>
      <c r="AM108" s="36">
        <v>6488.1900225026002</v>
      </c>
      <c r="AN108" s="36">
        <v>17090.5887423395</v>
      </c>
      <c r="AO108" s="36">
        <v>29679.8261828371</v>
      </c>
      <c r="AP108" s="36">
        <v>9945.7326864741808</v>
      </c>
    </row>
    <row r="109" spans="1:42" ht="15.75" customHeight="1">
      <c r="A109" s="3">
        <v>2018</v>
      </c>
      <c r="B109" s="76" t="s">
        <v>12</v>
      </c>
      <c r="C109" s="77">
        <v>6941827.7686261795</v>
      </c>
      <c r="D109" s="77">
        <v>548066.23910743895</v>
      </c>
      <c r="E109" s="77">
        <v>1318147.7466480399</v>
      </c>
      <c r="F109" s="77">
        <v>1087245.7925086301</v>
      </c>
      <c r="G109" s="77">
        <v>899365.38518950704</v>
      </c>
      <c r="H109" s="77">
        <v>719134.179473522</v>
      </c>
      <c r="I109" s="77">
        <v>480337.64008680399</v>
      </c>
      <c r="J109" s="77">
        <v>639829.84489192604</v>
      </c>
      <c r="K109" s="77">
        <v>939037.67422968405</v>
      </c>
      <c r="L109" s="77">
        <v>310663.26648978802</v>
      </c>
      <c r="M109" s="77">
        <v>2760024.27036899</v>
      </c>
      <c r="N109" s="77">
        <v>66942.787236057993</v>
      </c>
      <c r="O109" s="77">
        <v>727646.86408647697</v>
      </c>
      <c r="P109" s="77">
        <v>310558.009814761</v>
      </c>
      <c r="Q109" s="77">
        <v>71171.002614737998</v>
      </c>
      <c r="R109" s="77">
        <v>54188.000083236999</v>
      </c>
      <c r="S109" s="77">
        <v>339001.918428979</v>
      </c>
      <c r="T109" s="77">
        <v>431466.48041218199</v>
      </c>
      <c r="U109" s="77">
        <v>564056.00915243605</v>
      </c>
      <c r="V109" s="77">
        <v>194993.198540193</v>
      </c>
      <c r="W109" s="77">
        <v>1028329.96750854</v>
      </c>
      <c r="X109" s="77">
        <v>74979.157227227406</v>
      </c>
      <c r="Y109" s="77">
        <v>193558.37849936</v>
      </c>
      <c r="Z109" s="77">
        <v>15323.596305204601</v>
      </c>
      <c r="AA109" s="77">
        <v>98993.056668295903</v>
      </c>
      <c r="AB109" s="77">
        <v>343528.29942875</v>
      </c>
      <c r="AC109" s="77">
        <v>87817.074297197803</v>
      </c>
      <c r="AD109" s="77">
        <v>67866.652063208996</v>
      </c>
      <c r="AE109" s="77">
        <v>113754.82012580799</v>
      </c>
      <c r="AF109" s="77">
        <v>32508.932893484602</v>
      </c>
      <c r="AG109" s="77">
        <v>3153473.5307493</v>
      </c>
      <c r="AH109" s="77">
        <v>406144.29464415502</v>
      </c>
      <c r="AI109" s="77">
        <v>396942.50406220497</v>
      </c>
      <c r="AJ109" s="77">
        <v>761364.18638866802</v>
      </c>
      <c r="AK109" s="77">
        <v>729201.32590646902</v>
      </c>
      <c r="AL109" s="77">
        <v>321417.87996153702</v>
      </c>
      <c r="AM109" s="77">
        <v>53518.647360635303</v>
      </c>
      <c r="AN109" s="77">
        <v>140496.712416575</v>
      </c>
      <c r="AO109" s="77">
        <v>261226.84495146899</v>
      </c>
      <c r="AP109" s="77">
        <v>83161.135056128405</v>
      </c>
    </row>
    <row r="110" spans="1:42" ht="15.75" customHeight="1">
      <c r="A110" s="3"/>
      <c r="B110" s="32" t="s">
        <v>14</v>
      </c>
      <c r="C110" s="33">
        <v>809241.01507339696</v>
      </c>
      <c r="D110" s="33">
        <v>77498.939677466406</v>
      </c>
      <c r="E110" s="33">
        <v>156813.48631457801</v>
      </c>
      <c r="F110" s="33">
        <v>124143.934447879</v>
      </c>
      <c r="G110" s="33">
        <v>98232.317615533306</v>
      </c>
      <c r="H110" s="33">
        <v>47638.531230616201</v>
      </c>
      <c r="I110" s="33">
        <v>72066.767073234107</v>
      </c>
      <c r="J110" s="33">
        <v>64655.806604929603</v>
      </c>
      <c r="K110" s="33">
        <v>125629.07673262899</v>
      </c>
      <c r="L110" s="33">
        <v>42562.1553766465</v>
      </c>
      <c r="M110" s="33">
        <v>269780.99682330101</v>
      </c>
      <c r="N110" s="33">
        <v>7838.9999997770001</v>
      </c>
      <c r="O110" s="33">
        <v>56344.000004867099</v>
      </c>
      <c r="P110" s="33">
        <v>17480.999994841</v>
      </c>
      <c r="Q110" s="33">
        <v>7263.9999980579996</v>
      </c>
      <c r="R110" s="33">
        <v>3199.9999989170001</v>
      </c>
      <c r="S110" s="33">
        <v>45296.964167240003</v>
      </c>
      <c r="T110" s="33">
        <v>39163.047383974699</v>
      </c>
      <c r="U110" s="33">
        <v>72264.030285779707</v>
      </c>
      <c r="V110" s="33">
        <v>20928.954989850001</v>
      </c>
      <c r="W110" s="33">
        <v>135328.77098974201</v>
      </c>
      <c r="X110" s="33">
        <v>3084</v>
      </c>
      <c r="Y110" s="33">
        <v>44661</v>
      </c>
      <c r="Z110" s="33">
        <v>2354.7259259259299</v>
      </c>
      <c r="AA110" s="33">
        <v>11505.007510636</v>
      </c>
      <c r="AB110" s="33">
        <v>20856.007510635998</v>
      </c>
      <c r="AC110" s="33">
        <v>19060</v>
      </c>
      <c r="AD110" s="33">
        <v>8341</v>
      </c>
      <c r="AE110" s="33">
        <v>19720.030042544</v>
      </c>
      <c r="AF110" s="33">
        <v>5747</v>
      </c>
      <c r="AG110" s="33">
        <v>404131.24726049602</v>
      </c>
      <c r="AH110" s="33">
        <v>66575.939677689297</v>
      </c>
      <c r="AI110" s="33">
        <v>55808.486309710599</v>
      </c>
      <c r="AJ110" s="33">
        <v>104308.208527112</v>
      </c>
      <c r="AK110" s="33">
        <v>79463.310106839301</v>
      </c>
      <c r="AL110" s="33">
        <v>23582.5237210632</v>
      </c>
      <c r="AM110" s="33">
        <v>7709.8029059942501</v>
      </c>
      <c r="AN110" s="33">
        <v>17151.759220954998</v>
      </c>
      <c r="AO110" s="33">
        <v>33645.016404294998</v>
      </c>
      <c r="AP110" s="33">
        <v>15886.2003867967</v>
      </c>
    </row>
    <row r="111" spans="1:42" ht="15.75" customHeight="1">
      <c r="A111" s="3"/>
      <c r="B111" s="32" t="s">
        <v>15</v>
      </c>
      <c r="C111" s="33">
        <v>696254.94210484705</v>
      </c>
      <c r="D111" s="33">
        <v>52864.329287073197</v>
      </c>
      <c r="E111" s="33">
        <v>96556.651679042698</v>
      </c>
      <c r="F111" s="33">
        <v>170947.01004697001</v>
      </c>
      <c r="G111" s="33">
        <v>80980.759478391294</v>
      </c>
      <c r="H111" s="33">
        <v>49857.493343292597</v>
      </c>
      <c r="I111" s="33">
        <v>56729.301218355104</v>
      </c>
      <c r="J111" s="33">
        <v>44132.179561880497</v>
      </c>
      <c r="K111" s="33">
        <v>106440.167933886</v>
      </c>
      <c r="L111" s="33">
        <v>37747.049555985897</v>
      </c>
      <c r="M111" s="33">
        <v>196018.82970132801</v>
      </c>
      <c r="N111" s="33">
        <v>5604.0000006529999</v>
      </c>
      <c r="O111" s="33">
        <v>33962.000000767999</v>
      </c>
      <c r="P111" s="33">
        <v>22360.000001213</v>
      </c>
      <c r="Q111" s="33">
        <v>4444.9999996719998</v>
      </c>
      <c r="R111" s="33">
        <v>3538.0000009529999</v>
      </c>
      <c r="S111" s="33">
        <v>28975.989728129</v>
      </c>
      <c r="T111" s="33">
        <v>26682.979928156001</v>
      </c>
      <c r="U111" s="33">
        <v>52549.930791874402</v>
      </c>
      <c r="V111" s="33">
        <v>17900.929249910099</v>
      </c>
      <c r="W111" s="33">
        <v>121209.3732</v>
      </c>
      <c r="X111" s="33">
        <v>1916</v>
      </c>
      <c r="Y111" s="33">
        <v>30067</v>
      </c>
      <c r="Z111" s="33">
        <v>3676.1556999999998</v>
      </c>
      <c r="AA111" s="33">
        <v>8470.0149999999994</v>
      </c>
      <c r="AB111" s="33">
        <v>22461</v>
      </c>
      <c r="AC111" s="33">
        <v>20931.165000000001</v>
      </c>
      <c r="AD111" s="33">
        <v>4916</v>
      </c>
      <c r="AE111" s="33">
        <v>22152.037499999999</v>
      </c>
      <c r="AF111" s="33">
        <v>6620</v>
      </c>
      <c r="AG111" s="33">
        <v>379026.73920357402</v>
      </c>
      <c r="AH111" s="33">
        <v>45344.329286420201</v>
      </c>
      <c r="AI111" s="33">
        <v>32527.651678274899</v>
      </c>
      <c r="AJ111" s="33">
        <v>144910.85434575699</v>
      </c>
      <c r="AK111" s="33">
        <v>68065.744478719294</v>
      </c>
      <c r="AL111" s="33">
        <v>23858.4933423396</v>
      </c>
      <c r="AM111" s="33">
        <v>6822.1464902262796</v>
      </c>
      <c r="AN111" s="33">
        <v>12533.1996337245</v>
      </c>
      <c r="AO111" s="33">
        <v>31738.199642003499</v>
      </c>
      <c r="AP111" s="33">
        <v>13226.120306076</v>
      </c>
    </row>
    <row r="112" spans="1:42" ht="15.75" customHeight="1">
      <c r="A112" s="3"/>
      <c r="B112" s="32" t="s">
        <v>16</v>
      </c>
      <c r="C112" s="33">
        <v>595510.73696057999</v>
      </c>
      <c r="D112" s="33">
        <v>40962.652173016497</v>
      </c>
      <c r="E112" s="33">
        <v>77099.680077470897</v>
      </c>
      <c r="F112" s="33">
        <v>87156.198232862502</v>
      </c>
      <c r="G112" s="33">
        <v>83496.145310701904</v>
      </c>
      <c r="H112" s="33">
        <v>66549.176838964195</v>
      </c>
      <c r="I112" s="33">
        <v>54561.042182622201</v>
      </c>
      <c r="J112" s="33">
        <v>51424.195230331199</v>
      </c>
      <c r="K112" s="33">
        <v>103617.47746097299</v>
      </c>
      <c r="L112" s="33">
        <v>30644.169453618699</v>
      </c>
      <c r="M112" s="33">
        <v>216210.01872133001</v>
      </c>
      <c r="N112" s="33">
        <v>5301.009419944</v>
      </c>
      <c r="O112" s="33">
        <v>35108.017099848003</v>
      </c>
      <c r="P112" s="33">
        <v>20653.950020259999</v>
      </c>
      <c r="Q112" s="33">
        <v>5535.0059500000098</v>
      </c>
      <c r="R112" s="33">
        <v>4804.0000592779998</v>
      </c>
      <c r="S112" s="33">
        <v>34464.001515999997</v>
      </c>
      <c r="T112" s="33">
        <v>33645.010398999999</v>
      </c>
      <c r="U112" s="33">
        <v>58830.994726999597</v>
      </c>
      <c r="V112" s="33">
        <v>17868.02953</v>
      </c>
      <c r="W112" s="33">
        <v>99809.274280531303</v>
      </c>
      <c r="X112" s="33">
        <v>6977</v>
      </c>
      <c r="Y112" s="33">
        <v>16131</v>
      </c>
      <c r="Z112" s="33">
        <v>1299.25925925926</v>
      </c>
      <c r="AA112" s="33">
        <v>8648</v>
      </c>
      <c r="AB112" s="33">
        <v>30306</v>
      </c>
      <c r="AC112" s="33">
        <v>13301.015021272</v>
      </c>
      <c r="AD112" s="33">
        <v>6004</v>
      </c>
      <c r="AE112" s="33">
        <v>13733</v>
      </c>
      <c r="AF112" s="33">
        <v>3410</v>
      </c>
      <c r="AG112" s="33">
        <v>279491.443958711</v>
      </c>
      <c r="AH112" s="33">
        <v>28684.642753072501</v>
      </c>
      <c r="AI112" s="33">
        <v>25860.6629776228</v>
      </c>
      <c r="AJ112" s="33">
        <v>65202.9889533432</v>
      </c>
      <c r="AK112" s="33">
        <v>69313.139360701898</v>
      </c>
      <c r="AL112" s="33">
        <v>31439.176779686099</v>
      </c>
      <c r="AM112" s="33">
        <v>6796.0256453502598</v>
      </c>
      <c r="AN112" s="33">
        <v>11775.1848313307</v>
      </c>
      <c r="AO112" s="33">
        <v>31053.482733968998</v>
      </c>
      <c r="AP112" s="33">
        <v>9366.1399236198195</v>
      </c>
    </row>
    <row r="113" spans="1:42" ht="15.75" customHeight="1">
      <c r="A113" s="3"/>
      <c r="B113" s="32" t="s">
        <v>17</v>
      </c>
      <c r="C113" s="33">
        <v>499963.78815821098</v>
      </c>
      <c r="D113" s="33">
        <v>38968.296741201302</v>
      </c>
      <c r="E113" s="33">
        <v>87508.149815354904</v>
      </c>
      <c r="F113" s="33">
        <v>77916.597388942697</v>
      </c>
      <c r="G113" s="33">
        <v>57183.880236321798</v>
      </c>
      <c r="H113" s="33">
        <v>57205.4321491968</v>
      </c>
      <c r="I113" s="33">
        <v>34821.8520128565</v>
      </c>
      <c r="J113" s="33">
        <v>46635.748728277496</v>
      </c>
      <c r="K113" s="33">
        <v>75722.548120173902</v>
      </c>
      <c r="L113" s="33">
        <v>24001.2829659286</v>
      </c>
      <c r="M113" s="33">
        <v>217363.89468200199</v>
      </c>
      <c r="N113" s="33">
        <v>5042.9775200289996</v>
      </c>
      <c r="O113" s="33">
        <v>49415.8456800399</v>
      </c>
      <c r="P113" s="33">
        <v>22401.059720839999</v>
      </c>
      <c r="Q113" s="33">
        <v>5775.9967499519998</v>
      </c>
      <c r="R113" s="33">
        <v>4982.0000021409996</v>
      </c>
      <c r="S113" s="33">
        <v>28400.996263000001</v>
      </c>
      <c r="T113" s="33">
        <v>32608.002011999899</v>
      </c>
      <c r="U113" s="33">
        <v>52360.999794000003</v>
      </c>
      <c r="V113" s="33">
        <v>16376.016939999899</v>
      </c>
      <c r="W113" s="33">
        <v>69661.109133000005</v>
      </c>
      <c r="X113" s="33">
        <v>7788</v>
      </c>
      <c r="Y113" s="33">
        <v>8576</v>
      </c>
      <c r="Z113" s="33">
        <v>801.134232</v>
      </c>
      <c r="AA113" s="33">
        <v>7407</v>
      </c>
      <c r="AB113" s="33">
        <v>30684</v>
      </c>
      <c r="AC113" s="33">
        <v>2504.974901</v>
      </c>
      <c r="AD113" s="33">
        <v>4454</v>
      </c>
      <c r="AE113" s="33">
        <v>5968</v>
      </c>
      <c r="AF113" s="33">
        <v>1478</v>
      </c>
      <c r="AG113" s="33">
        <v>212938.78434325699</v>
      </c>
      <c r="AH113" s="33">
        <v>26137.3192211723</v>
      </c>
      <c r="AI113" s="33">
        <v>29516.304135315298</v>
      </c>
      <c r="AJ113" s="33">
        <v>54714.403436102402</v>
      </c>
      <c r="AK113" s="33">
        <v>44000.883486369799</v>
      </c>
      <c r="AL113" s="33">
        <v>21539.432147055799</v>
      </c>
      <c r="AM113" s="33">
        <v>3915.8808488565801</v>
      </c>
      <c r="AN113" s="33">
        <v>9573.7467162767898</v>
      </c>
      <c r="AO113" s="33">
        <v>17393.5483261755</v>
      </c>
      <c r="AP113" s="33">
        <v>6147.2660259282802</v>
      </c>
    </row>
    <row r="114" spans="1:42" ht="15.75" customHeight="1">
      <c r="A114" s="3"/>
      <c r="B114" s="32" t="s">
        <v>18</v>
      </c>
      <c r="C114" s="33">
        <v>435746.23216772202</v>
      </c>
      <c r="D114" s="33">
        <v>38616.714161814103</v>
      </c>
      <c r="E114" s="33">
        <v>84603.565754939307</v>
      </c>
      <c r="F114" s="33">
        <v>68430.921589566293</v>
      </c>
      <c r="G114" s="33">
        <v>59305.766631792598</v>
      </c>
      <c r="H114" s="33">
        <v>49329.162608289698</v>
      </c>
      <c r="I114" s="33">
        <v>24763.820092546601</v>
      </c>
      <c r="J114" s="33">
        <v>41366.877767179198</v>
      </c>
      <c r="K114" s="33">
        <v>50690.367983655</v>
      </c>
      <c r="L114" s="33">
        <v>18639.035577977502</v>
      </c>
      <c r="M114" s="33">
        <v>190984.82812205801</v>
      </c>
      <c r="N114" s="33">
        <v>4536.8002999760001</v>
      </c>
      <c r="O114" s="33">
        <v>52262.001112960003</v>
      </c>
      <c r="P114" s="33">
        <v>24078.000093831</v>
      </c>
      <c r="Q114" s="33">
        <v>6108.9998938440003</v>
      </c>
      <c r="R114" s="33">
        <v>4871.0000020340003</v>
      </c>
      <c r="S114" s="33">
        <v>20737.00054311</v>
      </c>
      <c r="T114" s="33">
        <v>29132.999489032001</v>
      </c>
      <c r="U114" s="33">
        <v>35450.004807279904</v>
      </c>
      <c r="V114" s="33">
        <v>13808.021879993101</v>
      </c>
      <c r="W114" s="33">
        <v>61149.172584</v>
      </c>
      <c r="X114" s="33">
        <v>7418</v>
      </c>
      <c r="Y114" s="33">
        <v>8054</v>
      </c>
      <c r="Z114" s="33">
        <v>773.17258400000003</v>
      </c>
      <c r="AA114" s="33">
        <v>7489</v>
      </c>
      <c r="AB114" s="33">
        <v>26995</v>
      </c>
      <c r="AC114" s="33">
        <v>1922</v>
      </c>
      <c r="AD114" s="33">
        <v>3572</v>
      </c>
      <c r="AE114" s="33">
        <v>3660</v>
      </c>
      <c r="AF114" s="33">
        <v>1266</v>
      </c>
      <c r="AG114" s="33">
        <v>183612.23146170101</v>
      </c>
      <c r="AH114" s="33">
        <v>26661.9138618381</v>
      </c>
      <c r="AI114" s="33">
        <v>24287.564641979501</v>
      </c>
      <c r="AJ114" s="33">
        <v>43579.748911735202</v>
      </c>
      <c r="AK114" s="33">
        <v>45707.766737948499</v>
      </c>
      <c r="AL114" s="33">
        <v>17463.162606255701</v>
      </c>
      <c r="AM114" s="33">
        <v>2104.8195494366</v>
      </c>
      <c r="AN114" s="33">
        <v>8661.8782781464797</v>
      </c>
      <c r="AO114" s="33">
        <v>11580.363176373499</v>
      </c>
      <c r="AP114" s="33">
        <v>3565.0136979844301</v>
      </c>
    </row>
    <row r="115" spans="1:42" ht="15.75" customHeight="1">
      <c r="A115" s="3"/>
      <c r="B115" s="32" t="s">
        <v>19</v>
      </c>
      <c r="C115" s="33">
        <v>369324.78688619001</v>
      </c>
      <c r="D115" s="33">
        <v>35113.533915989501</v>
      </c>
      <c r="E115" s="33">
        <v>88044.838548191197</v>
      </c>
      <c r="F115" s="33">
        <v>41940.865825992099</v>
      </c>
      <c r="G115" s="33">
        <v>50465.550048314901</v>
      </c>
      <c r="H115" s="33">
        <v>39393.394020375199</v>
      </c>
      <c r="I115" s="33">
        <v>23574.9573438648</v>
      </c>
      <c r="J115" s="33">
        <v>39279.173380024797</v>
      </c>
      <c r="K115" s="33">
        <v>36602.871880991799</v>
      </c>
      <c r="L115" s="33">
        <v>14909.601922473499</v>
      </c>
      <c r="M115" s="33">
        <v>175448.00543086999</v>
      </c>
      <c r="N115" s="33">
        <v>4501.9999985160002</v>
      </c>
      <c r="O115" s="33">
        <v>57069.999981718</v>
      </c>
      <c r="P115" s="33">
        <v>18667.000003358</v>
      </c>
      <c r="Q115" s="33">
        <v>4794.0000004550002</v>
      </c>
      <c r="R115" s="33">
        <v>3976.0000011400002</v>
      </c>
      <c r="S115" s="33">
        <v>19876.00633036</v>
      </c>
      <c r="T115" s="33">
        <v>28088.001986980002</v>
      </c>
      <c r="U115" s="33">
        <v>27083.999418295902</v>
      </c>
      <c r="V115" s="33">
        <v>11390.997710047999</v>
      </c>
      <c r="W115" s="33">
        <v>52081.089956999997</v>
      </c>
      <c r="X115" s="33">
        <v>6972</v>
      </c>
      <c r="Y115" s="33">
        <v>7358</v>
      </c>
      <c r="Z115" s="33">
        <v>538.11505599999998</v>
      </c>
      <c r="AA115" s="33">
        <v>6619</v>
      </c>
      <c r="AB115" s="33">
        <v>21413</v>
      </c>
      <c r="AC115" s="33">
        <v>2052.974901</v>
      </c>
      <c r="AD115" s="33">
        <v>3381</v>
      </c>
      <c r="AE115" s="33">
        <v>2692</v>
      </c>
      <c r="AF115" s="33">
        <v>1055</v>
      </c>
      <c r="AG115" s="33">
        <v>141795.69149834799</v>
      </c>
      <c r="AH115" s="33">
        <v>23639.533917473502</v>
      </c>
      <c r="AI115" s="33">
        <v>23616.838566473401</v>
      </c>
      <c r="AJ115" s="33">
        <v>22735.750766633901</v>
      </c>
      <c r="AK115" s="33">
        <v>39052.550047859899</v>
      </c>
      <c r="AL115" s="33">
        <v>14004.3940192352</v>
      </c>
      <c r="AM115" s="33">
        <v>1645.9761125047301</v>
      </c>
      <c r="AN115" s="33">
        <v>7810.1713930442702</v>
      </c>
      <c r="AO115" s="33">
        <v>6826.8724626953099</v>
      </c>
      <c r="AP115" s="33">
        <v>2463.60421242558</v>
      </c>
    </row>
    <row r="116" spans="1:42" ht="15.75" customHeight="1">
      <c r="A116" s="3"/>
      <c r="B116" s="32" t="s">
        <v>20</v>
      </c>
      <c r="C116" s="33">
        <v>553595.23147355299</v>
      </c>
      <c r="D116" s="33">
        <v>51967.567364289403</v>
      </c>
      <c r="E116" s="33">
        <v>142230.07801941101</v>
      </c>
      <c r="F116" s="33">
        <v>71551.931013470996</v>
      </c>
      <c r="G116" s="33">
        <v>85889.386811069795</v>
      </c>
      <c r="H116" s="33">
        <v>71614.304001805795</v>
      </c>
      <c r="I116" s="33">
        <v>26469.2652746196</v>
      </c>
      <c r="J116" s="33">
        <v>45431.8443456612</v>
      </c>
      <c r="K116" s="33">
        <v>43000.0637018778</v>
      </c>
      <c r="L116" s="33">
        <v>15440.7909413652</v>
      </c>
      <c r="M116" s="33">
        <v>234388.981980093</v>
      </c>
      <c r="N116" s="33">
        <v>5747.9999970199997</v>
      </c>
      <c r="O116" s="33">
        <v>93346.000212290106</v>
      </c>
      <c r="P116" s="33">
        <v>28870.999963810002</v>
      </c>
      <c r="Q116" s="33">
        <v>7263.0000240600002</v>
      </c>
      <c r="R116" s="33">
        <v>5150.0000190000001</v>
      </c>
      <c r="S116" s="33">
        <v>22593.999104160001</v>
      </c>
      <c r="T116" s="33">
        <v>30485.003043080102</v>
      </c>
      <c r="U116" s="33">
        <v>29513.999837269999</v>
      </c>
      <c r="V116" s="33">
        <v>11417.979779400001</v>
      </c>
      <c r="W116" s="33">
        <v>77893.020448879994</v>
      </c>
      <c r="X116" s="33">
        <v>9237</v>
      </c>
      <c r="Y116" s="33">
        <v>13951</v>
      </c>
      <c r="Z116" s="33">
        <v>1091.02044888</v>
      </c>
      <c r="AA116" s="33">
        <v>9319</v>
      </c>
      <c r="AB116" s="33">
        <v>33344</v>
      </c>
      <c r="AC116" s="33">
        <v>1894</v>
      </c>
      <c r="AD116" s="33">
        <v>4551</v>
      </c>
      <c r="AE116" s="33">
        <v>3476</v>
      </c>
      <c r="AF116" s="33">
        <v>1030</v>
      </c>
      <c r="AG116" s="33">
        <v>241313.22904459399</v>
      </c>
      <c r="AH116" s="33">
        <v>36982.567367269403</v>
      </c>
      <c r="AI116" s="33">
        <v>34933.077807121103</v>
      </c>
      <c r="AJ116" s="33">
        <v>41589.910600780997</v>
      </c>
      <c r="AK116" s="33">
        <v>69307.386787009804</v>
      </c>
      <c r="AL116" s="33">
        <v>33120.303982805701</v>
      </c>
      <c r="AM116" s="33">
        <v>1981.2661704598599</v>
      </c>
      <c r="AN116" s="33">
        <v>10395.841302581</v>
      </c>
      <c r="AO116" s="33">
        <v>10010.0638646077</v>
      </c>
      <c r="AP116" s="33">
        <v>2992.8111619651099</v>
      </c>
    </row>
    <row r="117" spans="1:42" ht="15.75" customHeight="1">
      <c r="A117" s="3"/>
      <c r="B117" s="32" t="s">
        <v>21</v>
      </c>
      <c r="C117" s="33">
        <v>471340.79398267902</v>
      </c>
      <c r="D117" s="33">
        <v>37788.497254928603</v>
      </c>
      <c r="E117" s="33">
        <v>113232.803263562</v>
      </c>
      <c r="F117" s="33">
        <v>55617.997938542998</v>
      </c>
      <c r="G117" s="33">
        <v>63443.294108295398</v>
      </c>
      <c r="H117" s="33">
        <v>55354.540877556501</v>
      </c>
      <c r="I117" s="33">
        <v>27269.126471953899</v>
      </c>
      <c r="J117" s="33">
        <v>47733.044712859701</v>
      </c>
      <c r="K117" s="33">
        <v>53523.072986007101</v>
      </c>
      <c r="L117" s="33">
        <v>17378.416368994302</v>
      </c>
      <c r="M117" s="33">
        <v>227356.05006448101</v>
      </c>
      <c r="N117" s="33">
        <v>4852.9999986000003</v>
      </c>
      <c r="O117" s="33">
        <v>78239.000011052107</v>
      </c>
      <c r="P117" s="33">
        <v>24988.000007226001</v>
      </c>
      <c r="Q117" s="33">
        <v>6137.9999995159997</v>
      </c>
      <c r="R117" s="33">
        <v>5156.0000000099999</v>
      </c>
      <c r="S117" s="33">
        <v>23857.996692223998</v>
      </c>
      <c r="T117" s="33">
        <v>33820.992650781103</v>
      </c>
      <c r="U117" s="33">
        <v>36631.004414999901</v>
      </c>
      <c r="V117" s="33">
        <v>13672.0562900719</v>
      </c>
      <c r="W117" s="33">
        <v>61690.024538655998</v>
      </c>
      <c r="X117" s="33">
        <v>6853</v>
      </c>
      <c r="Y117" s="33">
        <v>8501</v>
      </c>
      <c r="Z117" s="33">
        <v>719.024538656</v>
      </c>
      <c r="AA117" s="33">
        <v>7579</v>
      </c>
      <c r="AB117" s="33">
        <v>27000</v>
      </c>
      <c r="AC117" s="33">
        <v>1760</v>
      </c>
      <c r="AD117" s="33">
        <v>4460</v>
      </c>
      <c r="AE117" s="33">
        <v>3865</v>
      </c>
      <c r="AF117" s="33">
        <v>953</v>
      </c>
      <c r="AG117" s="33">
        <v>182294.71937955701</v>
      </c>
      <c r="AH117" s="33">
        <v>26082.497256328599</v>
      </c>
      <c r="AI117" s="33">
        <v>26492.803252510399</v>
      </c>
      <c r="AJ117" s="33">
        <v>29910.973392661101</v>
      </c>
      <c r="AK117" s="33">
        <v>49726.294108779402</v>
      </c>
      <c r="AL117" s="33">
        <v>23198.5408775465</v>
      </c>
      <c r="AM117" s="33">
        <v>1651.1297797299901</v>
      </c>
      <c r="AN117" s="33">
        <v>9452.05206207841</v>
      </c>
      <c r="AO117" s="33">
        <v>13027.068571006899</v>
      </c>
      <c r="AP117" s="33">
        <v>2753.3600789222901</v>
      </c>
    </row>
    <row r="118" spans="1:42" ht="15.75" customHeight="1">
      <c r="A118" s="3"/>
      <c r="B118" s="32" t="s">
        <v>22</v>
      </c>
      <c r="C118" s="33">
        <v>545997.23949369194</v>
      </c>
      <c r="D118" s="33">
        <v>36335.806148550902</v>
      </c>
      <c r="E118" s="33">
        <v>115288.11851460001</v>
      </c>
      <c r="F118" s="33">
        <v>102463.413884544</v>
      </c>
      <c r="G118" s="33">
        <v>60551.223995483997</v>
      </c>
      <c r="H118" s="33">
        <v>85633.173284716395</v>
      </c>
      <c r="I118" s="33">
        <v>24490.2086714877</v>
      </c>
      <c r="J118" s="33">
        <v>51512.409513762002</v>
      </c>
      <c r="K118" s="33">
        <v>50069.637122042899</v>
      </c>
      <c r="L118" s="33">
        <v>19653.248358530898</v>
      </c>
      <c r="M118" s="33">
        <v>225341.948604006</v>
      </c>
      <c r="N118" s="33">
        <v>5108.0000008799998</v>
      </c>
      <c r="O118" s="33">
        <v>70203.000014452002</v>
      </c>
      <c r="P118" s="33">
        <v>34060.000008748</v>
      </c>
      <c r="Q118" s="33">
        <v>5394.9999995199996</v>
      </c>
      <c r="R118" s="33">
        <v>5362.9999993060001</v>
      </c>
      <c r="S118" s="33">
        <v>20553.995439670001</v>
      </c>
      <c r="T118" s="33">
        <v>36421.992736580098</v>
      </c>
      <c r="U118" s="33">
        <v>34122.008034810002</v>
      </c>
      <c r="V118" s="33">
        <v>14114.95237004</v>
      </c>
      <c r="W118" s="33">
        <v>72727.865446875003</v>
      </c>
      <c r="X118" s="33">
        <v>6164</v>
      </c>
      <c r="Y118" s="33">
        <v>9361</v>
      </c>
      <c r="Z118" s="33">
        <v>1271.115769772</v>
      </c>
      <c r="AA118" s="33">
        <v>6598.43358223</v>
      </c>
      <c r="AB118" s="33">
        <v>37447.130712010003</v>
      </c>
      <c r="AC118" s="33">
        <v>1674.960129391</v>
      </c>
      <c r="AD118" s="33">
        <v>4729.13071201</v>
      </c>
      <c r="AE118" s="33">
        <v>4185.050970792</v>
      </c>
      <c r="AF118" s="33">
        <v>1297.04357067</v>
      </c>
      <c r="AG118" s="33">
        <v>247927.425442829</v>
      </c>
      <c r="AH118" s="33">
        <v>25063.806147670901</v>
      </c>
      <c r="AI118" s="33">
        <v>35724.118500147801</v>
      </c>
      <c r="AJ118" s="33">
        <v>67132.298106024304</v>
      </c>
      <c r="AK118" s="33">
        <v>48557.790413733899</v>
      </c>
      <c r="AL118" s="33">
        <v>42823.042573400402</v>
      </c>
      <c r="AM118" s="33">
        <v>2261.2531024269101</v>
      </c>
      <c r="AN118" s="33">
        <v>10361.2860651718</v>
      </c>
      <c r="AO118" s="33">
        <v>11762.5781164403</v>
      </c>
      <c r="AP118" s="33">
        <v>4241.2524178214899</v>
      </c>
    </row>
    <row r="119" spans="1:42" ht="15.75" customHeight="1">
      <c r="A119" s="3"/>
      <c r="B119" s="32" t="s">
        <v>23</v>
      </c>
      <c r="C119" s="33">
        <v>550735.98091697297</v>
      </c>
      <c r="D119" s="33">
        <v>39692.114373025201</v>
      </c>
      <c r="E119" s="33">
        <v>105570.367798523</v>
      </c>
      <c r="F119" s="33">
        <v>84097.285242325204</v>
      </c>
      <c r="G119" s="33">
        <v>64166.133644184803</v>
      </c>
      <c r="H119" s="33">
        <v>73001.409453878296</v>
      </c>
      <c r="I119" s="33">
        <v>30747.962886142599</v>
      </c>
      <c r="J119" s="33">
        <v>58085.1485032317</v>
      </c>
      <c r="K119" s="33">
        <v>68668.122923557705</v>
      </c>
      <c r="L119" s="33">
        <v>26707.4360921351</v>
      </c>
      <c r="M119" s="33">
        <v>237931.02061945701</v>
      </c>
      <c r="N119" s="33">
        <v>5300.9999980149996</v>
      </c>
      <c r="O119" s="33">
        <v>64194.000006934002</v>
      </c>
      <c r="P119" s="33">
        <v>33322.000001633998</v>
      </c>
      <c r="Q119" s="33">
        <v>5639.9999986419998</v>
      </c>
      <c r="R119" s="33">
        <v>5255.0000001130002</v>
      </c>
      <c r="S119" s="33">
        <v>23723.998462694999</v>
      </c>
      <c r="T119" s="33">
        <v>39788.996970294997</v>
      </c>
      <c r="U119" s="33">
        <v>41277.995281050098</v>
      </c>
      <c r="V119" s="33">
        <v>19428.029900076901</v>
      </c>
      <c r="W119" s="33">
        <v>75011.738398603105</v>
      </c>
      <c r="X119" s="33">
        <v>6114</v>
      </c>
      <c r="Y119" s="33">
        <v>8161.8076919020004</v>
      </c>
      <c r="Z119" s="33">
        <v>897.16596780600003</v>
      </c>
      <c r="AA119" s="33">
        <v>6929.76923076</v>
      </c>
      <c r="AB119" s="33">
        <v>35360.038461538003</v>
      </c>
      <c r="AC119" s="33">
        <v>3308.0769230760002</v>
      </c>
      <c r="AD119" s="33">
        <v>5824</v>
      </c>
      <c r="AE119" s="33">
        <v>6443.8032004449997</v>
      </c>
      <c r="AF119" s="33">
        <v>1973.076923076</v>
      </c>
      <c r="AG119" s="33">
        <v>237793.221898955</v>
      </c>
      <c r="AH119" s="33">
        <v>28277.114375010198</v>
      </c>
      <c r="AI119" s="33">
        <v>33214.5600996867</v>
      </c>
      <c r="AJ119" s="33">
        <v>49878.119272884898</v>
      </c>
      <c r="AK119" s="33">
        <v>51596.364414782802</v>
      </c>
      <c r="AL119" s="33">
        <v>32386.370992227301</v>
      </c>
      <c r="AM119" s="33">
        <v>3715.8875003717499</v>
      </c>
      <c r="AN119" s="33">
        <v>12472.151532936399</v>
      </c>
      <c r="AO119" s="33">
        <v>20946.324442062101</v>
      </c>
      <c r="AP119" s="33">
        <v>5306.3292689826803</v>
      </c>
    </row>
    <row r="120" spans="1:42" ht="15.75" customHeight="1">
      <c r="A120" s="3"/>
      <c r="B120" s="32" t="s">
        <v>24</v>
      </c>
      <c r="C120" s="33">
        <v>625925.14525112906</v>
      </c>
      <c r="D120" s="33">
        <v>36018.724600795802</v>
      </c>
      <c r="E120" s="33">
        <v>113043.005726709</v>
      </c>
      <c r="F120" s="33">
        <v>102149.02176502399</v>
      </c>
      <c r="G120" s="33">
        <v>59453.514653495302</v>
      </c>
      <c r="H120" s="33">
        <v>67600.384014250303</v>
      </c>
      <c r="I120" s="33">
        <v>44171.169382182998</v>
      </c>
      <c r="J120" s="33">
        <v>65040.631865298397</v>
      </c>
      <c r="K120" s="33">
        <v>112950.798551339</v>
      </c>
      <c r="L120" s="33">
        <v>25497.8946920735</v>
      </c>
      <c r="M120" s="33">
        <v>274556.98547229002</v>
      </c>
      <c r="N120" s="33">
        <v>6059.0000004719996</v>
      </c>
      <c r="O120" s="33">
        <v>68665.999984328999</v>
      </c>
      <c r="P120" s="33">
        <v>35892.999995270002</v>
      </c>
      <c r="Q120" s="33">
        <v>5752.9999994159998</v>
      </c>
      <c r="R120" s="33">
        <v>4209.0000019609997</v>
      </c>
      <c r="S120" s="33">
        <v>32753.992314911</v>
      </c>
      <c r="T120" s="33">
        <v>44835.001289150103</v>
      </c>
      <c r="U120" s="33">
        <v>60223.007235906101</v>
      </c>
      <c r="V120" s="33">
        <v>16164.984650872</v>
      </c>
      <c r="W120" s="33">
        <v>79181.796155026401</v>
      </c>
      <c r="X120" s="33">
        <v>5215.1572272273997</v>
      </c>
      <c r="Y120" s="33">
        <v>8478.5708074577997</v>
      </c>
      <c r="Z120" s="33">
        <v>845.62251758540003</v>
      </c>
      <c r="AA120" s="33">
        <v>6479.8313446700004</v>
      </c>
      <c r="AB120" s="33">
        <v>32787.122744565997</v>
      </c>
      <c r="AC120" s="33">
        <v>4743.0638343908004</v>
      </c>
      <c r="AD120" s="33">
        <v>6281.5213511989896</v>
      </c>
      <c r="AE120" s="33">
        <v>11992.0939281916</v>
      </c>
      <c r="AF120" s="33">
        <v>2358.8123997386001</v>
      </c>
      <c r="AG120" s="33">
        <v>272186.36362385598</v>
      </c>
      <c r="AH120" s="33">
        <v>24744.567373096401</v>
      </c>
      <c r="AI120" s="33">
        <v>35898.434934921301</v>
      </c>
      <c r="AJ120" s="33">
        <v>65410.3992521685</v>
      </c>
      <c r="AK120" s="33">
        <v>47220.683309409302</v>
      </c>
      <c r="AL120" s="33">
        <v>30604.261267723399</v>
      </c>
      <c r="AM120" s="33">
        <v>6674.1132328812801</v>
      </c>
      <c r="AN120" s="33">
        <v>13924.1092249494</v>
      </c>
      <c r="AO120" s="33">
        <v>40735.697387234701</v>
      </c>
      <c r="AP120" s="33">
        <v>6974.0976414635397</v>
      </c>
    </row>
    <row r="121" spans="1:42" ht="15.75" customHeight="1">
      <c r="A121" s="3"/>
      <c r="B121" s="32" t="s">
        <v>25</v>
      </c>
      <c r="C121" s="36">
        <v>788191.87615608005</v>
      </c>
      <c r="D121" s="36">
        <v>62239.063409291601</v>
      </c>
      <c r="E121" s="36">
        <v>138157.00113566499</v>
      </c>
      <c r="F121" s="36">
        <v>100830.61513253801</v>
      </c>
      <c r="G121" s="36">
        <v>136197.41265592401</v>
      </c>
      <c r="H121" s="36">
        <v>55957.177650587597</v>
      </c>
      <c r="I121" s="36">
        <v>60672.167476946001</v>
      </c>
      <c r="J121" s="36">
        <v>84532.784678533804</v>
      </c>
      <c r="K121" s="36">
        <v>112123.468832609</v>
      </c>
      <c r="L121" s="36">
        <v>37482.185184064299</v>
      </c>
      <c r="M121" s="36">
        <v>294642.71014784899</v>
      </c>
      <c r="N121" s="36">
        <v>7048.0000021759997</v>
      </c>
      <c r="O121" s="36">
        <v>68836.999977218002</v>
      </c>
      <c r="P121" s="36">
        <v>27783.000003730001</v>
      </c>
      <c r="Q121" s="36">
        <v>7059.0000016029999</v>
      </c>
      <c r="R121" s="36">
        <v>3683.9999983839998</v>
      </c>
      <c r="S121" s="36">
        <v>37766.9778674802</v>
      </c>
      <c r="T121" s="36">
        <v>56794.4525231558</v>
      </c>
      <c r="U121" s="36">
        <v>63748.0345241701</v>
      </c>
      <c r="V121" s="36">
        <v>21922.245249931999</v>
      </c>
      <c r="W121" s="36">
        <v>122586.73237622299</v>
      </c>
      <c r="X121" s="36">
        <v>7241</v>
      </c>
      <c r="Y121" s="36">
        <v>30258</v>
      </c>
      <c r="Z121" s="36">
        <v>1057.0843053200001</v>
      </c>
      <c r="AA121" s="36">
        <v>11949</v>
      </c>
      <c r="AB121" s="36">
        <v>24875</v>
      </c>
      <c r="AC121" s="36">
        <v>14664.843587068</v>
      </c>
      <c r="AD121" s="36">
        <v>11353</v>
      </c>
      <c r="AE121" s="36">
        <v>15867.804483835</v>
      </c>
      <c r="AF121" s="36">
        <v>5321</v>
      </c>
      <c r="AG121" s="36">
        <v>370962.43363204598</v>
      </c>
      <c r="AH121" s="36">
        <v>47950.063407115602</v>
      </c>
      <c r="AI121" s="36">
        <v>39062.001158446299</v>
      </c>
      <c r="AJ121" s="36">
        <v>71990.530823488094</v>
      </c>
      <c r="AK121" s="36">
        <v>117189.412654321</v>
      </c>
      <c r="AL121" s="36">
        <v>27398.177652203602</v>
      </c>
      <c r="AM121" s="36">
        <v>8240.3460223980692</v>
      </c>
      <c r="AN121" s="36">
        <v>16385.332155375501</v>
      </c>
      <c r="AO121" s="36">
        <v>32507.6298245947</v>
      </c>
      <c r="AP121" s="36">
        <v>10238.939934133001</v>
      </c>
    </row>
    <row r="122" spans="1:42" ht="15.75" customHeight="1">
      <c r="A122" s="2">
        <v>2019</v>
      </c>
      <c r="B122" s="78" t="s">
        <v>12</v>
      </c>
      <c r="C122" s="79">
        <v>7399049.9851792902</v>
      </c>
      <c r="D122" s="79">
        <v>550109.18663376302</v>
      </c>
      <c r="E122" s="79">
        <v>1474566.7814759901</v>
      </c>
      <c r="F122" s="79">
        <v>1141092.8395916901</v>
      </c>
      <c r="G122" s="79">
        <v>851384.90625198104</v>
      </c>
      <c r="H122" s="79">
        <v>799510.38228448201</v>
      </c>
      <c r="I122" s="79">
        <v>533236.58819497202</v>
      </c>
      <c r="J122" s="79">
        <v>693918.51293056097</v>
      </c>
      <c r="K122" s="79">
        <v>1032144.43054672</v>
      </c>
      <c r="L122" s="79">
        <v>323086.357270104</v>
      </c>
      <c r="M122" s="79">
        <v>3065223.9434445701</v>
      </c>
      <c r="N122" s="79">
        <v>69341.999991624994</v>
      </c>
      <c r="O122" s="79">
        <v>850529.99975632899</v>
      </c>
      <c r="P122" s="79">
        <v>364323.00255274301</v>
      </c>
      <c r="Q122" s="79">
        <v>89020.999993833902</v>
      </c>
      <c r="R122" s="79">
        <v>70293.999995567996</v>
      </c>
      <c r="S122" s="79">
        <v>355806.96637252299</v>
      </c>
      <c r="T122" s="79">
        <v>473845.98049958999</v>
      </c>
      <c r="U122" s="79">
        <v>602853.00132205896</v>
      </c>
      <c r="V122" s="79">
        <v>189207.99296030201</v>
      </c>
      <c r="W122" s="79">
        <v>1087409.41781535</v>
      </c>
      <c r="X122" s="79">
        <v>99804.092046753198</v>
      </c>
      <c r="Y122" s="79">
        <v>195615.69945647701</v>
      </c>
      <c r="Z122" s="79">
        <v>14823.613217153999</v>
      </c>
      <c r="AA122" s="79">
        <v>85312.800279659903</v>
      </c>
      <c r="AB122" s="79">
        <v>347817.63070246001</v>
      </c>
      <c r="AC122" s="79">
        <v>110068.367551726</v>
      </c>
      <c r="AD122" s="79">
        <v>68570.476256807</v>
      </c>
      <c r="AE122" s="79">
        <v>125324.91467214499</v>
      </c>
      <c r="AF122" s="79">
        <v>40071.823632144296</v>
      </c>
      <c r="AG122" s="79">
        <v>3246416.6239199298</v>
      </c>
      <c r="AH122" s="79">
        <v>380963.094595387</v>
      </c>
      <c r="AI122" s="79">
        <v>428421.08226317202</v>
      </c>
      <c r="AJ122" s="79">
        <v>761946.22382181999</v>
      </c>
      <c r="AK122" s="79">
        <v>677051.10597848997</v>
      </c>
      <c r="AL122" s="79">
        <v>381398.751586464</v>
      </c>
      <c r="AM122" s="79">
        <v>67361.254270719102</v>
      </c>
      <c r="AN122" s="79">
        <v>151502.05617423201</v>
      </c>
      <c r="AO122" s="79">
        <v>303966.51455269102</v>
      </c>
      <c r="AP122" s="79">
        <v>93806.540677664598</v>
      </c>
    </row>
    <row r="123" spans="1:42" ht="15.75" customHeight="1">
      <c r="A123" s="2"/>
      <c r="B123" s="32" t="s">
        <v>14</v>
      </c>
      <c r="C123" s="33">
        <v>880807.08582873398</v>
      </c>
      <c r="D123" s="33">
        <v>72769.649627596897</v>
      </c>
      <c r="E123" s="33">
        <v>187955.462617332</v>
      </c>
      <c r="F123" s="33">
        <v>127185.762738185</v>
      </c>
      <c r="G123" s="33">
        <v>86373.159332191106</v>
      </c>
      <c r="H123" s="33">
        <v>51718.735054931502</v>
      </c>
      <c r="I123" s="33">
        <v>86374.676210321704</v>
      </c>
      <c r="J123" s="33">
        <v>74837.670953331995</v>
      </c>
      <c r="K123" s="33">
        <v>146769.75541226001</v>
      </c>
      <c r="L123" s="33">
        <v>46822.213882754899</v>
      </c>
      <c r="M123" s="33">
        <v>339244.99173531798</v>
      </c>
      <c r="N123" s="33">
        <v>8520.9999942699997</v>
      </c>
      <c r="O123" s="33">
        <v>82661.999853672096</v>
      </c>
      <c r="P123" s="33">
        <v>27371.000027968999</v>
      </c>
      <c r="Q123" s="33">
        <v>8319.9999924000003</v>
      </c>
      <c r="R123" s="33">
        <v>3731.9999968299999</v>
      </c>
      <c r="S123" s="33">
        <v>52176.001783099797</v>
      </c>
      <c r="T123" s="33">
        <v>48865.99458975</v>
      </c>
      <c r="U123" s="33">
        <v>84272.995360130706</v>
      </c>
      <c r="V123" s="33">
        <v>23324.000137195999</v>
      </c>
      <c r="W123" s="33">
        <v>148589.739</v>
      </c>
      <c r="X123" s="33">
        <v>7656</v>
      </c>
      <c r="Y123" s="33">
        <v>46797.989000000001</v>
      </c>
      <c r="Z123" s="33">
        <v>2442.0360000000001</v>
      </c>
      <c r="AA123" s="33">
        <v>9686.9889999999996</v>
      </c>
      <c r="AB123" s="33">
        <v>18681.934000000001</v>
      </c>
      <c r="AC123" s="33">
        <v>24861.977999999999</v>
      </c>
      <c r="AD123" s="33">
        <v>7957.9669999999996</v>
      </c>
      <c r="AE123" s="33">
        <v>23162.867999999999</v>
      </c>
      <c r="AF123" s="33">
        <v>7341.9780000000001</v>
      </c>
      <c r="AG123" s="33">
        <v>392972.35509359598</v>
      </c>
      <c r="AH123" s="33">
        <v>56592.649633326801</v>
      </c>
      <c r="AI123" s="33">
        <v>58495.473763659204</v>
      </c>
      <c r="AJ123" s="33">
        <v>97372.726710216404</v>
      </c>
      <c r="AK123" s="33">
        <v>68366.170339791206</v>
      </c>
      <c r="AL123" s="33">
        <v>29304.801058101501</v>
      </c>
      <c r="AM123" s="33">
        <v>9336.6964272216501</v>
      </c>
      <c r="AN123" s="33">
        <v>18013.709363580401</v>
      </c>
      <c r="AO123" s="33">
        <v>39333.892052125499</v>
      </c>
      <c r="AP123" s="33">
        <v>16156.2357455579</v>
      </c>
    </row>
    <row r="124" spans="1:42" ht="15.75" customHeight="1">
      <c r="A124" s="2"/>
      <c r="B124" s="32" t="s">
        <v>15</v>
      </c>
      <c r="C124" s="33">
        <v>725388.06082133204</v>
      </c>
      <c r="D124" s="33">
        <v>49749.243061874899</v>
      </c>
      <c r="E124" s="33">
        <v>94419.5840948978</v>
      </c>
      <c r="F124" s="33">
        <v>178563.96949732301</v>
      </c>
      <c r="G124" s="33">
        <v>73060.9442754747</v>
      </c>
      <c r="H124" s="33">
        <v>49563.144098986799</v>
      </c>
      <c r="I124" s="33">
        <v>67849.556572636706</v>
      </c>
      <c r="J124" s="33">
        <v>49697.644358154997</v>
      </c>
      <c r="K124" s="33">
        <v>118946.290619034</v>
      </c>
      <c r="L124" s="33">
        <v>43537.6842428975</v>
      </c>
      <c r="M124" s="33">
        <v>232832.999181013</v>
      </c>
      <c r="N124" s="33">
        <v>5866.0000026870002</v>
      </c>
      <c r="O124" s="33">
        <v>38387.000084359002</v>
      </c>
      <c r="P124" s="33">
        <v>36923.000914720003</v>
      </c>
      <c r="Q124" s="33">
        <v>6273.000001329</v>
      </c>
      <c r="R124" s="33">
        <v>3852.9999904679999</v>
      </c>
      <c r="S124" s="33">
        <v>32654.003061350999</v>
      </c>
      <c r="T124" s="33">
        <v>33046.993192839</v>
      </c>
      <c r="U124" s="33">
        <v>57427.004437303302</v>
      </c>
      <c r="V124" s="33">
        <v>18402.9974959549</v>
      </c>
      <c r="W124" s="33">
        <v>132266.49776999999</v>
      </c>
      <c r="X124" s="33">
        <v>5335.5314799999996</v>
      </c>
      <c r="Y124" s="33">
        <v>29603.890080000001</v>
      </c>
      <c r="Z124" s="33">
        <v>3858.7343500000002</v>
      </c>
      <c r="AA124" s="33">
        <v>8281.5106300000007</v>
      </c>
      <c r="AB124" s="33">
        <v>19701.594440000001</v>
      </c>
      <c r="AC124" s="33">
        <v>26970.122869999999</v>
      </c>
      <c r="AD124" s="33">
        <v>4659.7972200000004</v>
      </c>
      <c r="AE124" s="33">
        <v>24512.183830000002</v>
      </c>
      <c r="AF124" s="33">
        <v>9343.1328699999995</v>
      </c>
      <c r="AG124" s="33">
        <v>360288.56387029099</v>
      </c>
      <c r="AH124" s="33">
        <v>38547.711579187897</v>
      </c>
      <c r="AI124" s="33">
        <v>26428.693930538899</v>
      </c>
      <c r="AJ124" s="33">
        <v>137782.23423260299</v>
      </c>
      <c r="AK124" s="33">
        <v>58506.433644145698</v>
      </c>
      <c r="AL124" s="33">
        <v>26008.549668518801</v>
      </c>
      <c r="AM124" s="33">
        <v>8225.4306412857695</v>
      </c>
      <c r="AN124" s="33">
        <v>11990.853945315601</v>
      </c>
      <c r="AO124" s="33">
        <v>37007.102351722097</v>
      </c>
      <c r="AP124" s="33">
        <v>15791.5538769428</v>
      </c>
    </row>
    <row r="125" spans="1:42" ht="15.75" customHeight="1">
      <c r="A125" s="2"/>
      <c r="B125" s="32" t="s">
        <v>16</v>
      </c>
      <c r="C125" s="33">
        <v>640879.63177928701</v>
      </c>
      <c r="D125" s="33">
        <v>39621.296186285203</v>
      </c>
      <c r="E125" s="33">
        <v>121635.09318351401</v>
      </c>
      <c r="F125" s="33">
        <v>91834.966766541693</v>
      </c>
      <c r="G125" s="33">
        <v>60314.164760377098</v>
      </c>
      <c r="H125" s="33">
        <v>56985.803638503698</v>
      </c>
      <c r="I125" s="33">
        <v>64300.818332298397</v>
      </c>
      <c r="J125" s="33">
        <v>53401.237030164601</v>
      </c>
      <c r="K125" s="33">
        <v>116002.131532293</v>
      </c>
      <c r="L125" s="33">
        <v>36784.120349309298</v>
      </c>
      <c r="M125" s="33">
        <v>267607.98127117602</v>
      </c>
      <c r="N125" s="33">
        <v>5601.999994668</v>
      </c>
      <c r="O125" s="33">
        <v>61902.999818299002</v>
      </c>
      <c r="P125" s="33">
        <v>28033.001610054002</v>
      </c>
      <c r="Q125" s="33">
        <v>6234.0000001050003</v>
      </c>
      <c r="R125" s="33">
        <v>4934.0000082699999</v>
      </c>
      <c r="S125" s="33">
        <v>38837.990271000199</v>
      </c>
      <c r="T125" s="33">
        <v>36037.992716999797</v>
      </c>
      <c r="U125" s="33">
        <v>66074.001524635998</v>
      </c>
      <c r="V125" s="33">
        <v>19951.995327145101</v>
      </c>
      <c r="W125" s="33">
        <v>108064.65820200001</v>
      </c>
      <c r="X125" s="33">
        <v>6715.1839719999998</v>
      </c>
      <c r="Y125" s="33">
        <v>24150</v>
      </c>
      <c r="Z125" s="33">
        <v>1187.695829</v>
      </c>
      <c r="AA125" s="33">
        <v>6826.0929859999997</v>
      </c>
      <c r="AB125" s="33">
        <v>24466.946827</v>
      </c>
      <c r="AC125" s="33">
        <v>17585.148498999999</v>
      </c>
      <c r="AD125" s="33">
        <v>5369.2625980000003</v>
      </c>
      <c r="AE125" s="33">
        <v>16718.282658</v>
      </c>
      <c r="AF125" s="33">
        <v>5046.0448329999999</v>
      </c>
      <c r="AG125" s="33">
        <v>265206.99230612599</v>
      </c>
      <c r="AH125" s="33">
        <v>27304.1122196172</v>
      </c>
      <c r="AI125" s="33">
        <v>35582.093365215602</v>
      </c>
      <c r="AJ125" s="33">
        <v>62614.269327487797</v>
      </c>
      <c r="AK125" s="33">
        <v>47254.071774272001</v>
      </c>
      <c r="AL125" s="33">
        <v>27584.856803233699</v>
      </c>
      <c r="AM125" s="33">
        <v>7877.6795622975196</v>
      </c>
      <c r="AN125" s="33">
        <v>11993.9817151631</v>
      </c>
      <c r="AO125" s="33">
        <v>33209.847349658899</v>
      </c>
      <c r="AP125" s="33">
        <v>11786.080189164401</v>
      </c>
    </row>
    <row r="126" spans="1:42" ht="15.75" customHeight="1">
      <c r="A126" s="2"/>
      <c r="B126" s="32" t="s">
        <v>17</v>
      </c>
      <c r="C126" s="33">
        <v>582121.42016251106</v>
      </c>
      <c r="D126" s="33">
        <v>38026.276287484703</v>
      </c>
      <c r="E126" s="33">
        <v>96598.745751885595</v>
      </c>
      <c r="F126" s="33">
        <v>87520.573303177007</v>
      </c>
      <c r="G126" s="33">
        <v>65602.153392028398</v>
      </c>
      <c r="H126" s="33">
        <v>94127.065012772204</v>
      </c>
      <c r="I126" s="33">
        <v>35323.996708950901</v>
      </c>
      <c r="J126" s="33">
        <v>56284.465226374603</v>
      </c>
      <c r="K126" s="33">
        <v>84824.678233197395</v>
      </c>
      <c r="L126" s="33">
        <v>23813.466246732401</v>
      </c>
      <c r="M126" s="33">
        <v>243428.00000000201</v>
      </c>
      <c r="N126" s="33">
        <v>5429.00000000001</v>
      </c>
      <c r="O126" s="33">
        <v>59836.999999999898</v>
      </c>
      <c r="P126" s="33">
        <v>28145.999999999902</v>
      </c>
      <c r="Q126" s="33">
        <v>7552</v>
      </c>
      <c r="R126" s="33">
        <v>9068.99999999998</v>
      </c>
      <c r="S126" s="33">
        <v>27754</v>
      </c>
      <c r="T126" s="33">
        <v>38476</v>
      </c>
      <c r="U126" s="33">
        <v>52864</v>
      </c>
      <c r="V126" s="33">
        <v>14301</v>
      </c>
      <c r="W126" s="33">
        <v>77523</v>
      </c>
      <c r="X126" s="33">
        <v>6681</v>
      </c>
      <c r="Y126" s="33">
        <v>7636</v>
      </c>
      <c r="Z126" s="33">
        <v>762</v>
      </c>
      <c r="AA126" s="33">
        <v>6842</v>
      </c>
      <c r="AB126" s="33">
        <v>37295</v>
      </c>
      <c r="AC126" s="33">
        <v>3206</v>
      </c>
      <c r="AD126" s="33">
        <v>5450</v>
      </c>
      <c r="AE126" s="33">
        <v>7456</v>
      </c>
      <c r="AF126" s="33">
        <v>2195</v>
      </c>
      <c r="AG126" s="33">
        <v>261170.420162603</v>
      </c>
      <c r="AH126" s="33">
        <v>25916.276287484699</v>
      </c>
      <c r="AI126" s="33">
        <v>29125.745751885199</v>
      </c>
      <c r="AJ126" s="33">
        <v>58612.573303176701</v>
      </c>
      <c r="AK126" s="33">
        <v>51208.153392028398</v>
      </c>
      <c r="AL126" s="33">
        <v>47763.065012772196</v>
      </c>
      <c r="AM126" s="33">
        <v>4363.99670895089</v>
      </c>
      <c r="AN126" s="33">
        <v>12358.465226373401</v>
      </c>
      <c r="AO126" s="33">
        <v>24504.6782331943</v>
      </c>
      <c r="AP126" s="33">
        <v>7317.4662467324097</v>
      </c>
    </row>
    <row r="127" spans="1:42" ht="15.75" customHeight="1">
      <c r="A127" s="2"/>
      <c r="B127" s="32" t="s">
        <v>18</v>
      </c>
      <c r="C127" s="33">
        <v>464549.779749899</v>
      </c>
      <c r="D127" s="33">
        <v>39499.5563779105</v>
      </c>
      <c r="E127" s="33">
        <v>102142.177421314</v>
      </c>
      <c r="F127" s="33">
        <v>73626.920267990106</v>
      </c>
      <c r="G127" s="33">
        <v>50561.242947404899</v>
      </c>
      <c r="H127" s="33">
        <v>48119.6595612854</v>
      </c>
      <c r="I127" s="33">
        <v>26280.047796236999</v>
      </c>
      <c r="J127" s="33">
        <v>48981.806788209004</v>
      </c>
      <c r="K127" s="33">
        <v>55989.0746105293</v>
      </c>
      <c r="L127" s="33">
        <v>19349.293979084199</v>
      </c>
      <c r="M127" s="33">
        <v>228493.99999999799</v>
      </c>
      <c r="N127" s="33">
        <v>5509</v>
      </c>
      <c r="O127" s="33">
        <v>69762.999999999607</v>
      </c>
      <c r="P127" s="33">
        <v>30746</v>
      </c>
      <c r="Q127" s="33">
        <v>7077.00000000001</v>
      </c>
      <c r="R127" s="33">
        <v>6278.00000000001</v>
      </c>
      <c r="S127" s="33">
        <v>21506</v>
      </c>
      <c r="T127" s="33">
        <v>35033.999999999702</v>
      </c>
      <c r="U127" s="33">
        <v>39162.999999999804</v>
      </c>
      <c r="V127" s="33">
        <v>13418</v>
      </c>
      <c r="W127" s="33">
        <v>55474.527714000003</v>
      </c>
      <c r="X127" s="33">
        <v>9405.1139600000006</v>
      </c>
      <c r="Y127" s="33">
        <v>6618.7464490000002</v>
      </c>
      <c r="Z127" s="33">
        <v>698.32309099999998</v>
      </c>
      <c r="AA127" s="33">
        <v>4449.4479620000002</v>
      </c>
      <c r="AB127" s="33">
        <v>22613.189610000001</v>
      </c>
      <c r="AC127" s="33">
        <v>2250.30357</v>
      </c>
      <c r="AD127" s="33">
        <v>4136.8349630000002</v>
      </c>
      <c r="AE127" s="33">
        <v>3822.3783050000002</v>
      </c>
      <c r="AF127" s="33">
        <v>1480.1898040000001</v>
      </c>
      <c r="AG127" s="33">
        <v>180581.25203596501</v>
      </c>
      <c r="AH127" s="33">
        <v>24585.442417910501</v>
      </c>
      <c r="AI127" s="33">
        <v>25760.4309723146</v>
      </c>
      <c r="AJ127" s="33">
        <v>42182.597176989802</v>
      </c>
      <c r="AK127" s="33">
        <v>39034.7949854049</v>
      </c>
      <c r="AL127" s="33">
        <v>19228.469951285399</v>
      </c>
      <c r="AM127" s="33">
        <v>2523.74422623706</v>
      </c>
      <c r="AN127" s="33">
        <v>9810.9718252080893</v>
      </c>
      <c r="AO127" s="33">
        <v>13003.696305527201</v>
      </c>
      <c r="AP127" s="33">
        <v>4451.1041750842696</v>
      </c>
    </row>
    <row r="128" spans="1:42" ht="15.75" customHeight="1">
      <c r="A128" s="2"/>
      <c r="B128" s="32" t="s">
        <v>19</v>
      </c>
      <c r="C128" s="33">
        <v>431537.72433907998</v>
      </c>
      <c r="D128" s="33">
        <v>40093.8786723308</v>
      </c>
      <c r="E128" s="33">
        <v>112244.003852879</v>
      </c>
      <c r="F128" s="33">
        <v>53578.629137232099</v>
      </c>
      <c r="G128" s="33">
        <v>49309.278231910903</v>
      </c>
      <c r="H128" s="33">
        <v>48734.721654444002</v>
      </c>
      <c r="I128" s="33">
        <v>25406.896848581498</v>
      </c>
      <c r="J128" s="33">
        <v>46515.741106915397</v>
      </c>
      <c r="K128" s="33">
        <v>40208.956366186401</v>
      </c>
      <c r="L128" s="33">
        <v>15445.618468636299</v>
      </c>
      <c r="M128" s="33">
        <v>217028.00000000201</v>
      </c>
      <c r="N128" s="33">
        <v>4812</v>
      </c>
      <c r="O128" s="33">
        <v>74633</v>
      </c>
      <c r="P128" s="33">
        <v>28515.999999999902</v>
      </c>
      <c r="Q128" s="33">
        <v>6798.00000000001</v>
      </c>
      <c r="R128" s="33">
        <v>6705.00000000003</v>
      </c>
      <c r="S128" s="33">
        <v>20947.999999999902</v>
      </c>
      <c r="T128" s="33">
        <v>33457.999999999898</v>
      </c>
      <c r="U128" s="33">
        <v>29541</v>
      </c>
      <c r="V128" s="33">
        <v>11617</v>
      </c>
      <c r="W128" s="33">
        <v>53854.376725000002</v>
      </c>
      <c r="X128" s="33">
        <v>8822</v>
      </c>
      <c r="Y128" s="33">
        <v>7324.6432500000001</v>
      </c>
      <c r="Z128" s="33">
        <v>413.11507999999998</v>
      </c>
      <c r="AA128" s="33">
        <v>4509.3100800000002</v>
      </c>
      <c r="AB128" s="33">
        <v>23649.164325000002</v>
      </c>
      <c r="AC128" s="33">
        <v>2007.9608499999999</v>
      </c>
      <c r="AD128" s="33">
        <v>3429.3943800000002</v>
      </c>
      <c r="AE128" s="33">
        <v>2629.5587049999999</v>
      </c>
      <c r="AF128" s="33">
        <v>1069.230055</v>
      </c>
      <c r="AG128" s="33">
        <v>160655.34761411801</v>
      </c>
      <c r="AH128" s="33">
        <v>26459.8786723308</v>
      </c>
      <c r="AI128" s="33">
        <v>30286.360602878402</v>
      </c>
      <c r="AJ128" s="33">
        <v>24649.5140572319</v>
      </c>
      <c r="AK128" s="33">
        <v>38001.9681519109</v>
      </c>
      <c r="AL128" s="33">
        <v>18380.557329444</v>
      </c>
      <c r="AM128" s="33">
        <v>2450.9359985815199</v>
      </c>
      <c r="AN128" s="33">
        <v>9628.3467269148205</v>
      </c>
      <c r="AO128" s="33">
        <v>8038.3976611856297</v>
      </c>
      <c r="AP128" s="33">
        <v>2759.38841363652</v>
      </c>
    </row>
    <row r="129" spans="1:42" ht="15.75" customHeight="1">
      <c r="A129" s="2"/>
      <c r="B129" s="32" t="s">
        <v>20</v>
      </c>
      <c r="C129" s="33">
        <v>607787.36682081094</v>
      </c>
      <c r="D129" s="33">
        <v>57950.374869409003</v>
      </c>
      <c r="E129" s="33">
        <v>157892.700404431</v>
      </c>
      <c r="F129" s="33">
        <v>76543.459029217702</v>
      </c>
      <c r="G129" s="33">
        <v>82714.168445597898</v>
      </c>
      <c r="H129" s="33">
        <v>85528.561649929106</v>
      </c>
      <c r="I129" s="33">
        <v>30911.7212696264</v>
      </c>
      <c r="J129" s="33">
        <v>50168.986208089103</v>
      </c>
      <c r="K129" s="33">
        <v>50415.8467161515</v>
      </c>
      <c r="L129" s="33">
        <v>15661.5482283743</v>
      </c>
      <c r="M129" s="33">
        <v>261672.00000000399</v>
      </c>
      <c r="N129" s="33">
        <v>5737.99999999999</v>
      </c>
      <c r="O129" s="33">
        <v>103483</v>
      </c>
      <c r="P129" s="33">
        <v>31449</v>
      </c>
      <c r="Q129" s="33">
        <v>9815.00000000002</v>
      </c>
      <c r="R129" s="33">
        <v>6969.99999999998</v>
      </c>
      <c r="S129" s="33">
        <v>24989</v>
      </c>
      <c r="T129" s="33">
        <v>34713.999999999898</v>
      </c>
      <c r="U129" s="33">
        <v>33331.999999999898</v>
      </c>
      <c r="V129" s="33">
        <v>11182.0000000001</v>
      </c>
      <c r="W129" s="33">
        <v>82199.020448879994</v>
      </c>
      <c r="X129" s="33">
        <v>11819</v>
      </c>
      <c r="Y129" s="33">
        <v>12948</v>
      </c>
      <c r="Z129" s="33">
        <v>831.02044888</v>
      </c>
      <c r="AA129" s="33">
        <v>6918</v>
      </c>
      <c r="AB129" s="33">
        <v>36934</v>
      </c>
      <c r="AC129" s="33">
        <v>2702</v>
      </c>
      <c r="AD129" s="33">
        <v>4720</v>
      </c>
      <c r="AE129" s="33">
        <v>4055</v>
      </c>
      <c r="AF129" s="33">
        <v>1272</v>
      </c>
      <c r="AG129" s="33">
        <v>263916.346371939</v>
      </c>
      <c r="AH129" s="33">
        <v>40393.374869408901</v>
      </c>
      <c r="AI129" s="33">
        <v>41461.700404432202</v>
      </c>
      <c r="AJ129" s="33">
        <v>44263.438580337701</v>
      </c>
      <c r="AK129" s="33">
        <v>65981.168445597999</v>
      </c>
      <c r="AL129" s="33">
        <v>41624.561649929201</v>
      </c>
      <c r="AM129" s="33">
        <v>3220.7212696265701</v>
      </c>
      <c r="AN129" s="33">
        <v>10734.9862080892</v>
      </c>
      <c r="AO129" s="33">
        <v>13028.8467161514</v>
      </c>
      <c r="AP129" s="33">
        <v>3207.5482283741499</v>
      </c>
    </row>
    <row r="130" spans="1:42" ht="15.75" customHeight="1">
      <c r="A130" s="2"/>
      <c r="B130" s="32" t="s">
        <v>21</v>
      </c>
      <c r="C130" s="33">
        <v>500978.36447621498</v>
      </c>
      <c r="D130" s="33">
        <v>42108.509155892803</v>
      </c>
      <c r="E130" s="33">
        <v>124357.554405156</v>
      </c>
      <c r="F130" s="33">
        <v>61493.8566014526</v>
      </c>
      <c r="G130" s="33">
        <v>63586.384491279903</v>
      </c>
      <c r="H130" s="33">
        <v>57262.604662085498</v>
      </c>
      <c r="I130" s="33">
        <v>26551.027074791</v>
      </c>
      <c r="J130" s="33">
        <v>49759.871611563103</v>
      </c>
      <c r="K130" s="33">
        <v>59166.770663228403</v>
      </c>
      <c r="L130" s="33">
        <v>16691.7858107664</v>
      </c>
      <c r="M130" s="33">
        <v>240932.971257066</v>
      </c>
      <c r="N130" s="33">
        <v>4803</v>
      </c>
      <c r="O130" s="33">
        <v>85849</v>
      </c>
      <c r="P130" s="33">
        <v>27508</v>
      </c>
      <c r="Q130" s="33">
        <v>7518.00000000001</v>
      </c>
      <c r="R130" s="33">
        <v>5881.99999999999</v>
      </c>
      <c r="S130" s="33">
        <v>22629.971257069999</v>
      </c>
      <c r="T130" s="33">
        <v>35725.000000000102</v>
      </c>
      <c r="U130" s="33">
        <v>38668.000000000597</v>
      </c>
      <c r="V130" s="33">
        <v>12350</v>
      </c>
      <c r="W130" s="33">
        <v>62285.235959011203</v>
      </c>
      <c r="X130" s="33">
        <v>8978.3155507532101</v>
      </c>
      <c r="Y130" s="33">
        <v>8595.2643224788208</v>
      </c>
      <c r="Z130" s="33">
        <v>566.789704304</v>
      </c>
      <c r="AA130" s="33">
        <v>6588.0718086598499</v>
      </c>
      <c r="AB130" s="33">
        <v>26190.618545460398</v>
      </c>
      <c r="AC130" s="33">
        <v>1589.05192072564</v>
      </c>
      <c r="AD130" s="33">
        <v>4224.05627280721</v>
      </c>
      <c r="AE130" s="33">
        <v>4356.5958352780299</v>
      </c>
      <c r="AF130" s="33">
        <v>1196.47199854421</v>
      </c>
      <c r="AG130" s="33">
        <v>197760.15726012801</v>
      </c>
      <c r="AH130" s="33">
        <v>28327.193605139601</v>
      </c>
      <c r="AI130" s="33">
        <v>29913.290082676001</v>
      </c>
      <c r="AJ130" s="33">
        <v>33419.066897148201</v>
      </c>
      <c r="AK130" s="33">
        <v>49480.312682620199</v>
      </c>
      <c r="AL130" s="33">
        <v>25189.986116625099</v>
      </c>
      <c r="AM130" s="33">
        <v>2332.0038969953798</v>
      </c>
      <c r="AN130" s="33">
        <v>9810.8153387564398</v>
      </c>
      <c r="AO130" s="33">
        <v>16142.174827951199</v>
      </c>
      <c r="AP130" s="33">
        <v>3145.3138122219202</v>
      </c>
    </row>
    <row r="131" spans="1:42" ht="15.75" customHeight="1">
      <c r="A131" s="2"/>
      <c r="B131" s="32" t="s">
        <v>22</v>
      </c>
      <c r="C131" s="33">
        <v>579266.2759446</v>
      </c>
      <c r="D131" s="33">
        <v>40700.682190669002</v>
      </c>
      <c r="E131" s="33">
        <v>121170.021731113</v>
      </c>
      <c r="F131" s="33">
        <v>108912.267270012</v>
      </c>
      <c r="G131" s="33">
        <v>62246.089649220303</v>
      </c>
      <c r="H131" s="33">
        <v>98914.933110247701</v>
      </c>
      <c r="I131" s="33">
        <v>23095.6032877035</v>
      </c>
      <c r="J131" s="33">
        <v>53575.785665087104</v>
      </c>
      <c r="K131" s="33">
        <v>52220.480939505796</v>
      </c>
      <c r="L131" s="33">
        <v>18430.4121010134</v>
      </c>
      <c r="M131" s="33">
        <v>233229.00000000201</v>
      </c>
      <c r="N131" s="33">
        <v>5127.99999999999</v>
      </c>
      <c r="O131" s="33">
        <v>73857.000000000393</v>
      </c>
      <c r="P131" s="33">
        <v>36196.000000000102</v>
      </c>
      <c r="Q131" s="33">
        <v>7255.99999999998</v>
      </c>
      <c r="R131" s="33">
        <v>7616.99999999996</v>
      </c>
      <c r="S131" s="33">
        <v>18382</v>
      </c>
      <c r="T131" s="33">
        <v>37090.000000000196</v>
      </c>
      <c r="U131" s="33">
        <v>34386</v>
      </c>
      <c r="V131" s="33">
        <v>13317.0000000001</v>
      </c>
      <c r="W131" s="33">
        <v>79191.875125999999</v>
      </c>
      <c r="X131" s="33">
        <v>8631</v>
      </c>
      <c r="Y131" s="33">
        <v>9661.6910399999997</v>
      </c>
      <c r="Z131" s="33">
        <v>1148.5059020000001</v>
      </c>
      <c r="AA131" s="33">
        <v>6717.6025010000003</v>
      </c>
      <c r="AB131" s="33">
        <v>41126.182954999997</v>
      </c>
      <c r="AC131" s="33">
        <v>1818.473182</v>
      </c>
      <c r="AD131" s="33">
        <v>4836.4731819999997</v>
      </c>
      <c r="AE131" s="33">
        <v>4031.9463639999999</v>
      </c>
      <c r="AF131" s="33">
        <v>1220</v>
      </c>
      <c r="AG131" s="33">
        <v>266845.40081857302</v>
      </c>
      <c r="AH131" s="33">
        <v>26941.6821906691</v>
      </c>
      <c r="AI131" s="33">
        <v>37651.3306911123</v>
      </c>
      <c r="AJ131" s="33">
        <v>71567.761368011896</v>
      </c>
      <c r="AK131" s="33">
        <v>48272.487148220302</v>
      </c>
      <c r="AL131" s="33">
        <v>50171.750155247697</v>
      </c>
      <c r="AM131" s="33">
        <v>2895.1301057036399</v>
      </c>
      <c r="AN131" s="33">
        <v>11649.3124830873</v>
      </c>
      <c r="AO131" s="33">
        <v>13802.534575506301</v>
      </c>
      <c r="AP131" s="33">
        <v>3893.41210101353</v>
      </c>
    </row>
    <row r="132" spans="1:42" ht="15.75" customHeight="1">
      <c r="A132" s="2"/>
      <c r="B132" s="32" t="s">
        <v>23</v>
      </c>
      <c r="C132" s="33">
        <v>546928.10570866906</v>
      </c>
      <c r="D132" s="33">
        <v>43212.295460662899</v>
      </c>
      <c r="E132" s="33">
        <v>110797.20213803199</v>
      </c>
      <c r="F132" s="33">
        <v>76538.866426952096</v>
      </c>
      <c r="G132" s="33">
        <v>63888.167412580799</v>
      </c>
      <c r="H132" s="33">
        <v>72198.117444705</v>
      </c>
      <c r="I132" s="33">
        <v>29528.166706430002</v>
      </c>
      <c r="J132" s="33">
        <v>59315.6258732844</v>
      </c>
      <c r="K132" s="33">
        <v>68855.646566939293</v>
      </c>
      <c r="L132" s="33">
        <v>22594.017679057401</v>
      </c>
      <c r="M132" s="33">
        <v>231912.00000000399</v>
      </c>
      <c r="N132" s="33">
        <v>6060</v>
      </c>
      <c r="O132" s="33">
        <v>67129</v>
      </c>
      <c r="P132" s="33">
        <v>29427.000000000098</v>
      </c>
      <c r="Q132" s="33">
        <v>7144.00000000001</v>
      </c>
      <c r="R132" s="33">
        <v>5645.00000000001</v>
      </c>
      <c r="S132" s="33">
        <v>22270</v>
      </c>
      <c r="T132" s="33">
        <v>40685</v>
      </c>
      <c r="U132" s="33">
        <v>39223.000000000102</v>
      </c>
      <c r="V132" s="33">
        <v>14329</v>
      </c>
      <c r="W132" s="33">
        <v>75970.0502644363</v>
      </c>
      <c r="X132" s="33">
        <v>8613</v>
      </c>
      <c r="Y132" s="33">
        <v>9190</v>
      </c>
      <c r="Z132" s="33">
        <v>765.69517397000197</v>
      </c>
      <c r="AA132" s="33">
        <v>6496</v>
      </c>
      <c r="AB132" s="33">
        <v>34176</v>
      </c>
      <c r="AC132" s="33">
        <v>2507</v>
      </c>
      <c r="AD132" s="33">
        <v>6114</v>
      </c>
      <c r="AE132" s="33">
        <v>6272.5346098663504</v>
      </c>
      <c r="AF132" s="33">
        <v>1835.8204805999401</v>
      </c>
      <c r="AG132" s="33">
        <v>239046.05544421301</v>
      </c>
      <c r="AH132" s="33">
        <v>28539.295460663001</v>
      </c>
      <c r="AI132" s="33">
        <v>34478.202138031404</v>
      </c>
      <c r="AJ132" s="33">
        <v>46346.171252982</v>
      </c>
      <c r="AK132" s="33">
        <v>50248.167412580697</v>
      </c>
      <c r="AL132" s="33">
        <v>32377.117444705</v>
      </c>
      <c r="AM132" s="33">
        <v>4751.1667064301901</v>
      </c>
      <c r="AN132" s="33">
        <v>12516.625873285</v>
      </c>
      <c r="AO132" s="33">
        <v>23360.111957072801</v>
      </c>
      <c r="AP132" s="33">
        <v>6429.1971984581596</v>
      </c>
    </row>
    <row r="133" spans="1:42" ht="15.75" customHeight="1">
      <c r="A133" s="2"/>
      <c r="B133" s="32" t="s">
        <v>24</v>
      </c>
      <c r="C133" s="33">
        <v>620353.75551296002</v>
      </c>
      <c r="D133" s="33">
        <v>27424.903564382999</v>
      </c>
      <c r="E133" s="33">
        <v>109850.814590232</v>
      </c>
      <c r="F133" s="33">
        <v>101498.479827314</v>
      </c>
      <c r="G133" s="33">
        <v>59000.266902665302</v>
      </c>
      <c r="H133" s="33">
        <v>70456.151290578899</v>
      </c>
      <c r="I133" s="33">
        <v>44103.341385546802</v>
      </c>
      <c r="J133" s="33">
        <v>62734.1258673138</v>
      </c>
      <c r="K133" s="33">
        <v>119415.56212800001</v>
      </c>
      <c r="L133" s="33">
        <v>25870.1099569258</v>
      </c>
      <c r="M133" s="33">
        <v>264441.99999999901</v>
      </c>
      <c r="N133" s="33">
        <v>4702</v>
      </c>
      <c r="O133" s="33">
        <v>64563.000000000196</v>
      </c>
      <c r="P133" s="33">
        <v>33012</v>
      </c>
      <c r="Q133" s="33">
        <v>7135</v>
      </c>
      <c r="R133" s="33">
        <v>5037.99999999998</v>
      </c>
      <c r="S133" s="33">
        <v>30154.999999999902</v>
      </c>
      <c r="T133" s="33">
        <v>42717.000000000196</v>
      </c>
      <c r="U133" s="33">
        <v>61369.000000000502</v>
      </c>
      <c r="V133" s="33">
        <v>15750.9999999999</v>
      </c>
      <c r="W133" s="33">
        <v>83989.768596000096</v>
      </c>
      <c r="X133" s="33">
        <v>6978.9470840000004</v>
      </c>
      <c r="Y133" s="33">
        <v>9003.4753149999997</v>
      </c>
      <c r="Z133" s="33">
        <v>872.63862800000004</v>
      </c>
      <c r="AA133" s="33">
        <v>6109.7753119999998</v>
      </c>
      <c r="AB133" s="33">
        <v>33722</v>
      </c>
      <c r="AC133" s="33">
        <v>5848.44596</v>
      </c>
      <c r="AD133" s="33">
        <v>6161.6906410000001</v>
      </c>
      <c r="AE133" s="33">
        <v>12815.840065</v>
      </c>
      <c r="AF133" s="33">
        <v>2476.9555909999999</v>
      </c>
      <c r="AG133" s="33">
        <v>271921.98691696598</v>
      </c>
      <c r="AH133" s="33">
        <v>15743.9564803831</v>
      </c>
      <c r="AI133" s="33">
        <v>36284.339275231199</v>
      </c>
      <c r="AJ133" s="33">
        <v>67613.841199314207</v>
      </c>
      <c r="AK133" s="33">
        <v>45755.491590665202</v>
      </c>
      <c r="AL133" s="33">
        <v>31696.151290578899</v>
      </c>
      <c r="AM133" s="33">
        <v>8099.89542554733</v>
      </c>
      <c r="AN133" s="33">
        <v>13855.435226314399</v>
      </c>
      <c r="AO133" s="33">
        <v>45230.7220629933</v>
      </c>
      <c r="AP133" s="33">
        <v>7642.15436592689</v>
      </c>
    </row>
    <row r="134" spans="1:42" ht="15.75" customHeight="1">
      <c r="A134" s="2"/>
      <c r="B134" s="32" t="s">
        <v>25</v>
      </c>
      <c r="C134" s="33">
        <v>818452.41403603205</v>
      </c>
      <c r="D134" s="33">
        <v>58952.521179261697</v>
      </c>
      <c r="E134" s="33">
        <v>135503.42128519199</v>
      </c>
      <c r="F134" s="33">
        <v>103795.088726314</v>
      </c>
      <c r="G134" s="33">
        <v>134728.88641125901</v>
      </c>
      <c r="H134" s="33">
        <v>65900.885106019996</v>
      </c>
      <c r="I134" s="33">
        <v>73510.736001842393</v>
      </c>
      <c r="J134" s="33">
        <v>88645.552242133301</v>
      </c>
      <c r="K134" s="33">
        <v>119329.236759587</v>
      </c>
      <c r="L134" s="33">
        <v>38086.086324541</v>
      </c>
      <c r="M134" s="33">
        <v>304400.00000000303</v>
      </c>
      <c r="N134" s="33">
        <v>7171.99999999999</v>
      </c>
      <c r="O134" s="33">
        <v>68464.000000000102</v>
      </c>
      <c r="P134" s="33">
        <v>26996.000000000098</v>
      </c>
      <c r="Q134" s="33">
        <v>7898.99999999999</v>
      </c>
      <c r="R134" s="33">
        <v>4571</v>
      </c>
      <c r="S134" s="33">
        <v>43505.000000000196</v>
      </c>
      <c r="T134" s="33">
        <v>57995.9999999996</v>
      </c>
      <c r="U134" s="33">
        <v>66533.000000000597</v>
      </c>
      <c r="V134" s="33">
        <v>21263.999999999902</v>
      </c>
      <c r="W134" s="33">
        <v>128000.66800999999</v>
      </c>
      <c r="X134" s="33">
        <v>10169</v>
      </c>
      <c r="Y134" s="33">
        <v>24086</v>
      </c>
      <c r="Z134" s="33">
        <v>1277.0590099999999</v>
      </c>
      <c r="AA134" s="33">
        <v>11888</v>
      </c>
      <c r="AB134" s="33">
        <v>29261</v>
      </c>
      <c r="AC134" s="33">
        <v>18721.882699999998</v>
      </c>
      <c r="AD134" s="33">
        <v>11511</v>
      </c>
      <c r="AE134" s="33">
        <v>15491.7263</v>
      </c>
      <c r="AF134" s="33">
        <v>5595</v>
      </c>
      <c r="AG134" s="33">
        <v>386051.74602616503</v>
      </c>
      <c r="AH134" s="33">
        <v>41611.521179261799</v>
      </c>
      <c r="AI134" s="33">
        <v>42953.421285190998</v>
      </c>
      <c r="AJ134" s="33">
        <v>75522.029716314399</v>
      </c>
      <c r="AK134" s="33">
        <v>114941.88641125899</v>
      </c>
      <c r="AL134" s="33">
        <v>32068.88510602</v>
      </c>
      <c r="AM134" s="33">
        <v>11283.853301842701</v>
      </c>
      <c r="AN134" s="33">
        <v>19138.5522421317</v>
      </c>
      <c r="AO134" s="33">
        <v>37304.510459578698</v>
      </c>
      <c r="AP134" s="33">
        <v>11227.086324542301</v>
      </c>
    </row>
    <row r="135" spans="1:42" ht="15.75" customHeight="1">
      <c r="A135" s="1">
        <v>2020</v>
      </c>
      <c r="B135" s="27" t="s">
        <v>12</v>
      </c>
      <c r="C135" s="79">
        <v>2089548.5574592501</v>
      </c>
      <c r="D135" s="79">
        <v>176691.59090866099</v>
      </c>
      <c r="E135" s="79">
        <v>356875.176454606</v>
      </c>
      <c r="F135" s="79">
        <v>389643.92994884599</v>
      </c>
      <c r="G135" s="79">
        <v>205916.720082218</v>
      </c>
      <c r="H135" s="79">
        <v>162409.121275716</v>
      </c>
      <c r="I135" s="79">
        <v>193031.29159773499</v>
      </c>
      <c r="J135" s="79">
        <v>175363.044544595</v>
      </c>
      <c r="K135" s="79">
        <v>329444.414167059</v>
      </c>
      <c r="L135" s="79">
        <v>100173.26847957</v>
      </c>
      <c r="M135" s="79">
        <v>694316.96114067698</v>
      </c>
      <c r="N135" s="79">
        <v>20215.240547521</v>
      </c>
      <c r="O135" s="79">
        <v>148839.67516054999</v>
      </c>
      <c r="P135" s="79">
        <v>68279.470943383902</v>
      </c>
      <c r="Q135" s="79">
        <v>16437.385312088001</v>
      </c>
      <c r="R135" s="79">
        <v>9922.4430330859905</v>
      </c>
      <c r="S135" s="79">
        <v>101467.92053235001</v>
      </c>
      <c r="T135" s="79">
        <v>112221.19550472</v>
      </c>
      <c r="U135" s="79">
        <v>172011.70072434301</v>
      </c>
      <c r="V135" s="79">
        <v>44921.929382632297</v>
      </c>
      <c r="W135" s="79">
        <v>356427.93091940001</v>
      </c>
      <c r="X135" s="79">
        <v>19376.923974400001</v>
      </c>
      <c r="Y135" s="79">
        <v>88308.489541000003</v>
      </c>
      <c r="Z135" s="79">
        <v>6566.5612671999997</v>
      </c>
      <c r="AA135" s="79">
        <v>23159.490864399999</v>
      </c>
      <c r="AB135" s="79">
        <v>58938.844558800003</v>
      </c>
      <c r="AC135" s="79">
        <v>64791.995479999998</v>
      </c>
      <c r="AD135" s="79">
        <v>18194.4135154</v>
      </c>
      <c r="AE135" s="79">
        <v>60241.212848199997</v>
      </c>
      <c r="AF135" s="79">
        <v>16849.998869999999</v>
      </c>
      <c r="AG135" s="79">
        <v>1038803.66539908</v>
      </c>
      <c r="AH135" s="79">
        <v>137099.42638673901</v>
      </c>
      <c r="AI135" s="79">
        <v>119727.01175305199</v>
      </c>
      <c r="AJ135" s="79">
        <v>314797.89773826097</v>
      </c>
      <c r="AK135" s="79">
        <v>166319.84390572901</v>
      </c>
      <c r="AL135" s="79">
        <v>93547.833683829405</v>
      </c>
      <c r="AM135" s="79">
        <v>26771.375585383001</v>
      </c>
      <c r="AN135" s="79">
        <v>44947.435524475899</v>
      </c>
      <c r="AO135" s="79">
        <v>97191.500594497993</v>
      </c>
      <c r="AP135" s="79">
        <v>38401.340226938897</v>
      </c>
    </row>
    <row r="136" spans="1:42" ht="15.75" customHeight="1">
      <c r="A136" s="1"/>
      <c r="B136" s="32" t="s">
        <v>14</v>
      </c>
      <c r="C136" s="33">
        <v>895534.29301431798</v>
      </c>
      <c r="D136" s="33">
        <v>76016.666292175607</v>
      </c>
      <c r="E136" s="33">
        <v>185654.25549481201</v>
      </c>
      <c r="F136" s="33">
        <v>130090.24721099201</v>
      </c>
      <c r="G136" s="33">
        <v>90585.9628677039</v>
      </c>
      <c r="H136" s="33">
        <v>62637.613229787501</v>
      </c>
      <c r="I136" s="33">
        <v>85464.393671175902</v>
      </c>
      <c r="J136" s="33">
        <v>75313.738116524197</v>
      </c>
      <c r="K136" s="33">
        <v>145276.89521133399</v>
      </c>
      <c r="L136" s="33">
        <v>44494.520919741</v>
      </c>
      <c r="M136" s="33">
        <v>314013.00000000198</v>
      </c>
      <c r="N136" s="33">
        <v>7810.00000000002</v>
      </c>
      <c r="O136" s="33">
        <v>75454.000000000102</v>
      </c>
      <c r="P136" s="33">
        <v>22108.000000000098</v>
      </c>
      <c r="Q136" s="33">
        <v>7011</v>
      </c>
      <c r="R136" s="33">
        <v>3943</v>
      </c>
      <c r="S136" s="33">
        <v>50219.000000000102</v>
      </c>
      <c r="T136" s="33">
        <v>46328.000000000196</v>
      </c>
      <c r="U136" s="33">
        <v>80389.999999999796</v>
      </c>
      <c r="V136" s="33">
        <v>20750</v>
      </c>
      <c r="W136" s="33">
        <v>150718.118789</v>
      </c>
      <c r="X136" s="33">
        <v>9071</v>
      </c>
      <c r="Y136" s="33">
        <v>46037.489541000003</v>
      </c>
      <c r="Z136" s="33">
        <v>2030.0372299999999</v>
      </c>
      <c r="AA136" s="33">
        <v>10490.663812000001</v>
      </c>
      <c r="AB136" s="33">
        <v>20426</v>
      </c>
      <c r="AC136" s="33">
        <v>23725.997739999999</v>
      </c>
      <c r="AD136" s="33">
        <v>8513.4895410000008</v>
      </c>
      <c r="AE136" s="33">
        <v>23610.442055</v>
      </c>
      <c r="AF136" s="33">
        <v>6812.9988700000004</v>
      </c>
      <c r="AG136" s="33">
        <v>430803.17422527098</v>
      </c>
      <c r="AH136" s="33">
        <v>59135.666292175702</v>
      </c>
      <c r="AI136" s="33">
        <v>64162.7659538113</v>
      </c>
      <c r="AJ136" s="33">
        <v>105952.20998099299</v>
      </c>
      <c r="AK136" s="33">
        <v>73084.299055703901</v>
      </c>
      <c r="AL136" s="33">
        <v>38268.613229787501</v>
      </c>
      <c r="AM136" s="33">
        <v>11519.395931175301</v>
      </c>
      <c r="AN136" s="33">
        <v>20472.248575522699</v>
      </c>
      <c r="AO136" s="33">
        <v>41276.453156339201</v>
      </c>
      <c r="AP136" s="33">
        <v>16931.522049740899</v>
      </c>
    </row>
    <row r="137" spans="1:42" ht="15.75" customHeight="1">
      <c r="A137" s="1"/>
      <c r="B137" s="32" t="s">
        <v>15</v>
      </c>
      <c r="C137" s="33">
        <v>819979.88347796304</v>
      </c>
      <c r="D137" s="33">
        <v>57454.548038257402</v>
      </c>
      <c r="E137" s="33">
        <v>109344.92959622</v>
      </c>
      <c r="F137" s="33">
        <v>208970.03384721701</v>
      </c>
      <c r="G137" s="33">
        <v>75102.247030513303</v>
      </c>
      <c r="H137" s="33">
        <v>68968.056897828297</v>
      </c>
      <c r="I137" s="33">
        <v>75996.952207789698</v>
      </c>
      <c r="J137" s="33">
        <v>55579.625687398599</v>
      </c>
      <c r="K137" s="33">
        <v>126901.65103585699</v>
      </c>
      <c r="L137" s="33">
        <v>41661.839136831397</v>
      </c>
      <c r="M137" s="33">
        <v>238777.99999999901</v>
      </c>
      <c r="N137" s="33">
        <v>5995</v>
      </c>
      <c r="O137" s="33">
        <v>44683.999999999898</v>
      </c>
      <c r="P137" s="33">
        <v>31530.999999999902</v>
      </c>
      <c r="Q137" s="33">
        <v>5489.99999999998</v>
      </c>
      <c r="R137" s="33">
        <v>3712.00000000001</v>
      </c>
      <c r="S137" s="33">
        <v>35894.999999999898</v>
      </c>
      <c r="T137" s="33">
        <v>33992</v>
      </c>
      <c r="U137" s="33">
        <v>60148.999999999403</v>
      </c>
      <c r="V137" s="33">
        <v>17330</v>
      </c>
      <c r="W137" s="33">
        <v>141543.05413999999</v>
      </c>
      <c r="X137" s="33">
        <v>4714</v>
      </c>
      <c r="Y137" s="33">
        <v>29124</v>
      </c>
      <c r="Z137" s="33">
        <v>3393.06205</v>
      </c>
      <c r="AA137" s="33">
        <v>7981.9988700000004</v>
      </c>
      <c r="AB137" s="33">
        <v>25038.996609999998</v>
      </c>
      <c r="AC137" s="33">
        <v>29444.997739999999</v>
      </c>
      <c r="AD137" s="33">
        <v>6293</v>
      </c>
      <c r="AE137" s="33">
        <v>27665.998869999999</v>
      </c>
      <c r="AF137" s="33">
        <v>7887</v>
      </c>
      <c r="AG137" s="33">
        <v>439658.82933793898</v>
      </c>
      <c r="AH137" s="33">
        <v>46745.548038257402</v>
      </c>
      <c r="AI137" s="33">
        <v>35536.929596219998</v>
      </c>
      <c r="AJ137" s="33">
        <v>174045.971797217</v>
      </c>
      <c r="AK137" s="33">
        <v>61630.248160513504</v>
      </c>
      <c r="AL137" s="33">
        <v>40217.060287828303</v>
      </c>
      <c r="AM137" s="33">
        <v>10656.954467789399</v>
      </c>
      <c r="AN137" s="33">
        <v>15294.6256873969</v>
      </c>
      <c r="AO137" s="33">
        <v>39086.652165860301</v>
      </c>
      <c r="AP137" s="33">
        <v>16444.839136831601</v>
      </c>
    </row>
    <row r="138" spans="1:42" ht="15.75" customHeight="1">
      <c r="A138" s="1"/>
      <c r="B138" s="32" t="s">
        <v>16</v>
      </c>
      <c r="C138" s="33">
        <v>331479.41982317698</v>
      </c>
      <c r="D138" s="33">
        <v>39563.074709951798</v>
      </c>
      <c r="E138" s="33">
        <v>55108.674536345497</v>
      </c>
      <c r="F138" s="33">
        <v>45965.5760116651</v>
      </c>
      <c r="G138" s="33">
        <v>34566.124871911503</v>
      </c>
      <c r="H138" s="33">
        <v>28008.9467942591</v>
      </c>
      <c r="I138" s="33">
        <v>28685.025186418501</v>
      </c>
      <c r="J138" s="33">
        <v>36303.852624492698</v>
      </c>
      <c r="K138" s="33">
        <v>50451.166047757302</v>
      </c>
      <c r="L138" s="33">
        <v>12826.979040365301</v>
      </c>
      <c r="M138" s="33">
        <v>110163</v>
      </c>
      <c r="N138" s="33">
        <v>3991</v>
      </c>
      <c r="O138" s="33">
        <v>23478.999999999902</v>
      </c>
      <c r="P138" s="33">
        <v>10961</v>
      </c>
      <c r="Q138" s="33">
        <v>2772.99999999999</v>
      </c>
      <c r="R138" s="33">
        <v>2009.99999999999</v>
      </c>
      <c r="S138" s="33">
        <v>12504</v>
      </c>
      <c r="T138" s="33">
        <v>23930</v>
      </c>
      <c r="U138" s="33">
        <v>24778</v>
      </c>
      <c r="V138" s="33">
        <v>5737.00000000002</v>
      </c>
      <c r="W138" s="33">
        <v>62414.757990400001</v>
      </c>
      <c r="X138" s="33">
        <v>5586.9239743999997</v>
      </c>
      <c r="Y138" s="33">
        <v>13120</v>
      </c>
      <c r="Z138" s="33">
        <v>1128.4619872000001</v>
      </c>
      <c r="AA138" s="33">
        <v>4672.8281823999996</v>
      </c>
      <c r="AB138" s="33">
        <v>11930.847948799999</v>
      </c>
      <c r="AC138" s="33">
        <v>11605</v>
      </c>
      <c r="AD138" s="33">
        <v>3359.9239744000001</v>
      </c>
      <c r="AE138" s="33">
        <v>8902.7719231999999</v>
      </c>
      <c r="AF138" s="33">
        <v>2108</v>
      </c>
      <c r="AG138" s="33">
        <v>158901.66183277301</v>
      </c>
      <c r="AH138" s="33">
        <v>29985.150735551699</v>
      </c>
      <c r="AI138" s="33">
        <v>18509.674536345399</v>
      </c>
      <c r="AJ138" s="33">
        <v>33876.114024465001</v>
      </c>
      <c r="AK138" s="33">
        <v>27120.296689511499</v>
      </c>
      <c r="AL138" s="33">
        <v>14068.098845459101</v>
      </c>
      <c r="AM138" s="33">
        <v>4576.0251864185802</v>
      </c>
      <c r="AN138" s="33">
        <v>9013.9286500927101</v>
      </c>
      <c r="AO138" s="33">
        <v>16770.394124554899</v>
      </c>
      <c r="AP138" s="33">
        <v>4981.9790403653296</v>
      </c>
    </row>
    <row r="139" spans="1:42" ht="15.75" customHeight="1">
      <c r="A139" s="1"/>
      <c r="B139" s="32" t="s">
        <v>17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1">
        <v>0</v>
      </c>
      <c r="M139" s="51">
        <v>0</v>
      </c>
      <c r="N139" s="51">
        <v>0</v>
      </c>
      <c r="O139" s="51">
        <v>0</v>
      </c>
      <c r="P139" s="51">
        <v>0</v>
      </c>
      <c r="Q139" s="51">
        <v>0</v>
      </c>
      <c r="R139" s="51">
        <v>0</v>
      </c>
      <c r="S139" s="51">
        <v>0</v>
      </c>
      <c r="T139" s="51">
        <v>0</v>
      </c>
      <c r="U139" s="51">
        <v>0</v>
      </c>
      <c r="V139" s="51">
        <v>0</v>
      </c>
      <c r="W139" s="51">
        <v>0</v>
      </c>
      <c r="X139" s="51">
        <v>0</v>
      </c>
      <c r="Y139" s="51">
        <v>0</v>
      </c>
      <c r="Z139" s="51">
        <v>0</v>
      </c>
      <c r="AA139" s="51">
        <v>0</v>
      </c>
      <c r="AB139" s="51">
        <v>0</v>
      </c>
      <c r="AC139" s="51">
        <v>0</v>
      </c>
      <c r="AD139" s="51">
        <v>0</v>
      </c>
      <c r="AE139" s="51">
        <v>0</v>
      </c>
      <c r="AF139" s="51">
        <v>0</v>
      </c>
      <c r="AG139" s="51">
        <v>0</v>
      </c>
      <c r="AH139" s="51">
        <v>0</v>
      </c>
      <c r="AI139" s="51">
        <v>0</v>
      </c>
      <c r="AJ139" s="51">
        <v>0</v>
      </c>
      <c r="AK139" s="51">
        <v>0</v>
      </c>
      <c r="AL139" s="51">
        <v>0</v>
      </c>
      <c r="AM139" s="51">
        <v>0</v>
      </c>
      <c r="AN139" s="51">
        <v>0</v>
      </c>
      <c r="AO139" s="51">
        <v>0</v>
      </c>
      <c r="AP139" s="51">
        <v>0</v>
      </c>
    </row>
    <row r="140" spans="1:42" ht="15.75" customHeight="1">
      <c r="A140" s="1"/>
      <c r="B140" s="32" t="s">
        <v>18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>
        <v>0</v>
      </c>
      <c r="P140" s="51">
        <v>0</v>
      </c>
      <c r="Q140" s="51">
        <v>0</v>
      </c>
      <c r="R140" s="51">
        <v>0</v>
      </c>
      <c r="S140" s="51">
        <v>0</v>
      </c>
      <c r="T140" s="51">
        <v>0</v>
      </c>
      <c r="U140" s="51">
        <v>0</v>
      </c>
      <c r="V140" s="51">
        <v>0</v>
      </c>
      <c r="W140" s="51">
        <v>0</v>
      </c>
      <c r="X140" s="51">
        <v>0</v>
      </c>
      <c r="Y140" s="51">
        <v>0</v>
      </c>
      <c r="Z140" s="51">
        <v>0</v>
      </c>
      <c r="AA140" s="51">
        <v>0</v>
      </c>
      <c r="AB140" s="51">
        <v>0</v>
      </c>
      <c r="AC140" s="51">
        <v>0</v>
      </c>
      <c r="AD140" s="51">
        <v>0</v>
      </c>
      <c r="AE140" s="51">
        <v>0</v>
      </c>
      <c r="AF140" s="51">
        <v>0</v>
      </c>
      <c r="AG140" s="51">
        <v>0</v>
      </c>
      <c r="AH140" s="51">
        <v>0</v>
      </c>
      <c r="AI140" s="51">
        <v>0</v>
      </c>
      <c r="AJ140" s="51">
        <v>0</v>
      </c>
      <c r="AK140" s="51">
        <v>0</v>
      </c>
      <c r="AL140" s="51">
        <v>0</v>
      </c>
      <c r="AM140" s="51">
        <v>0</v>
      </c>
      <c r="AN140" s="51">
        <v>0</v>
      </c>
      <c r="AO140" s="51">
        <v>0</v>
      </c>
      <c r="AP140" s="51">
        <v>0</v>
      </c>
    </row>
    <row r="141" spans="1:42" ht="15.75" customHeight="1">
      <c r="A141" s="1"/>
      <c r="B141" s="32" t="s">
        <v>19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>
        <v>0</v>
      </c>
      <c r="P141" s="51">
        <v>0</v>
      </c>
      <c r="Q141" s="51">
        <v>0</v>
      </c>
      <c r="R141" s="51">
        <v>0</v>
      </c>
      <c r="S141" s="51">
        <v>0</v>
      </c>
      <c r="T141" s="51">
        <v>0</v>
      </c>
      <c r="U141" s="51">
        <v>0</v>
      </c>
      <c r="V141" s="51">
        <v>0</v>
      </c>
      <c r="W141" s="51">
        <v>0</v>
      </c>
      <c r="X141" s="51">
        <v>0</v>
      </c>
      <c r="Y141" s="51">
        <v>0</v>
      </c>
      <c r="Z141" s="51">
        <v>0</v>
      </c>
      <c r="AA141" s="51">
        <v>0</v>
      </c>
      <c r="AB141" s="51">
        <v>0</v>
      </c>
      <c r="AC141" s="51">
        <v>0</v>
      </c>
      <c r="AD141" s="51">
        <v>0</v>
      </c>
      <c r="AE141" s="51">
        <v>0</v>
      </c>
      <c r="AF141" s="51">
        <v>0</v>
      </c>
      <c r="AG141" s="51">
        <v>0</v>
      </c>
      <c r="AH141" s="51">
        <v>0</v>
      </c>
      <c r="AI141" s="51">
        <v>0</v>
      </c>
      <c r="AJ141" s="51">
        <v>0</v>
      </c>
      <c r="AK141" s="51">
        <v>0</v>
      </c>
      <c r="AL141" s="51">
        <v>0</v>
      </c>
      <c r="AM141" s="51">
        <v>0</v>
      </c>
      <c r="AN141" s="51">
        <v>0</v>
      </c>
      <c r="AO141" s="51">
        <v>0</v>
      </c>
      <c r="AP141" s="51">
        <v>0</v>
      </c>
    </row>
    <row r="142" spans="1:42" ht="15.75" customHeight="1">
      <c r="A142" s="1"/>
      <c r="B142" s="32" t="s">
        <v>20</v>
      </c>
      <c r="C142" s="33">
        <v>1287.999999682</v>
      </c>
      <c r="D142" s="33">
        <v>21.454899873999999</v>
      </c>
      <c r="E142" s="33">
        <v>135.74757454499999</v>
      </c>
      <c r="F142" s="33">
        <v>86.742388095999999</v>
      </c>
      <c r="G142" s="33">
        <v>63.065228511999997</v>
      </c>
      <c r="H142" s="33">
        <v>95.666666665999998</v>
      </c>
      <c r="I142" s="33">
        <v>137.67762966500001</v>
      </c>
      <c r="J142" s="33">
        <v>219.68360716699999</v>
      </c>
      <c r="K142" s="33">
        <v>474.02773285799998</v>
      </c>
      <c r="L142" s="33">
        <v>53.934272299</v>
      </c>
      <c r="M142" s="33">
        <v>968.99999966700102</v>
      </c>
      <c r="N142" s="33">
        <v>18.454899873999999</v>
      </c>
      <c r="O142" s="33">
        <v>33.147574536</v>
      </c>
      <c r="P142" s="33">
        <v>56.34238809</v>
      </c>
      <c r="Q142" s="33">
        <v>14.065228511999999</v>
      </c>
      <c r="R142" s="33">
        <v>2.6666666659999998</v>
      </c>
      <c r="S142" s="33">
        <v>135.67762966500001</v>
      </c>
      <c r="T142" s="33">
        <v>217.68360716699999</v>
      </c>
      <c r="U142" s="33">
        <v>471.02773285799998</v>
      </c>
      <c r="V142" s="33">
        <v>19.934272299</v>
      </c>
      <c r="W142" s="33">
        <v>46</v>
      </c>
      <c r="X142" s="51">
        <v>0</v>
      </c>
      <c r="Y142" s="33">
        <v>6</v>
      </c>
      <c r="Z142" s="51">
        <v>0</v>
      </c>
      <c r="AA142" s="33">
        <v>3</v>
      </c>
      <c r="AB142" s="33">
        <v>30</v>
      </c>
      <c r="AC142" s="51">
        <v>0</v>
      </c>
      <c r="AD142" s="33">
        <v>1</v>
      </c>
      <c r="AE142" s="33">
        <v>1</v>
      </c>
      <c r="AF142" s="33">
        <v>5</v>
      </c>
      <c r="AG142" s="33">
        <v>273.00000001500001</v>
      </c>
      <c r="AH142" s="33">
        <v>3</v>
      </c>
      <c r="AI142" s="33">
        <v>96.600000008999999</v>
      </c>
      <c r="AJ142" s="33">
        <v>30.400000005999999</v>
      </c>
      <c r="AK142" s="33">
        <v>46</v>
      </c>
      <c r="AL142" s="33">
        <v>63</v>
      </c>
      <c r="AM142" s="33">
        <v>2</v>
      </c>
      <c r="AN142" s="33">
        <v>1</v>
      </c>
      <c r="AO142" s="33">
        <v>2</v>
      </c>
      <c r="AP142" s="33">
        <v>29</v>
      </c>
    </row>
    <row r="143" spans="1:42" ht="15.75" customHeight="1">
      <c r="A143" s="1"/>
      <c r="B143" s="32" t="s">
        <v>21</v>
      </c>
      <c r="C143" s="33">
        <v>3374.9999429999998</v>
      </c>
      <c r="D143" s="33">
        <v>342.25377550000002</v>
      </c>
      <c r="E143" s="33">
        <v>353.39123499999999</v>
      </c>
      <c r="F143" s="33">
        <v>73.511735900000005</v>
      </c>
      <c r="G143" s="33">
        <v>874.79295950000005</v>
      </c>
      <c r="H143" s="33">
        <v>228.97010270000001</v>
      </c>
      <c r="I143" s="33">
        <v>169.31136269999999</v>
      </c>
      <c r="J143" s="33">
        <v>508.9539661</v>
      </c>
      <c r="K143" s="33">
        <v>687.67899409999904</v>
      </c>
      <c r="L143" s="33">
        <v>136.13581149999999</v>
      </c>
      <c r="M143" s="33">
        <v>1650.999943</v>
      </c>
      <c r="N143" s="33">
        <v>36.253775500000003</v>
      </c>
      <c r="O143" s="33">
        <v>102.39123499999999</v>
      </c>
      <c r="P143" s="33">
        <v>26.511735900000001</v>
      </c>
      <c r="Q143" s="33">
        <v>10.7929595</v>
      </c>
      <c r="R143" s="33">
        <v>2.9701027</v>
      </c>
      <c r="S143" s="33">
        <v>165.31136269999999</v>
      </c>
      <c r="T143" s="33">
        <v>505.9539661</v>
      </c>
      <c r="U143" s="33">
        <v>672.67899409999904</v>
      </c>
      <c r="V143" s="33">
        <v>128.13581149999999</v>
      </c>
      <c r="W143" s="33">
        <v>163</v>
      </c>
      <c r="X143" s="33">
        <v>1</v>
      </c>
      <c r="Y143" s="33">
        <v>2</v>
      </c>
      <c r="Z143" s="51">
        <v>0</v>
      </c>
      <c r="AA143" s="51">
        <v>0</v>
      </c>
      <c r="AB143" s="33">
        <v>139</v>
      </c>
      <c r="AC143" s="33">
        <v>4</v>
      </c>
      <c r="AD143" s="33">
        <v>2</v>
      </c>
      <c r="AE143" s="33">
        <v>9</v>
      </c>
      <c r="AF143" s="33">
        <v>6</v>
      </c>
      <c r="AG143" s="33">
        <v>1561</v>
      </c>
      <c r="AH143" s="33">
        <v>305</v>
      </c>
      <c r="AI143" s="33">
        <v>249</v>
      </c>
      <c r="AJ143" s="33">
        <v>47</v>
      </c>
      <c r="AK143" s="33">
        <v>864</v>
      </c>
      <c r="AL143" s="33">
        <v>87</v>
      </c>
      <c r="AM143" s="51">
        <v>0</v>
      </c>
      <c r="AN143" s="33">
        <v>1</v>
      </c>
      <c r="AO143" s="33">
        <v>6</v>
      </c>
      <c r="AP143" s="33">
        <v>2</v>
      </c>
    </row>
    <row r="144" spans="1:42" ht="15.75" customHeight="1">
      <c r="A144" s="1"/>
      <c r="B144" s="32" t="s">
        <v>22</v>
      </c>
      <c r="C144" s="33">
        <v>4316.9614331880202</v>
      </c>
      <c r="D144" s="33">
        <v>711.62202614700004</v>
      </c>
      <c r="E144" s="33">
        <v>359.74806711399998</v>
      </c>
      <c r="F144" s="33">
        <v>189.194646973</v>
      </c>
      <c r="G144" s="33">
        <v>698.71520377599995</v>
      </c>
      <c r="H144" s="33">
        <v>261.92842012</v>
      </c>
      <c r="I144" s="33">
        <v>258.51591058499997</v>
      </c>
      <c r="J144" s="33">
        <v>647.48841917899904</v>
      </c>
      <c r="K144" s="33">
        <v>925.19770315999904</v>
      </c>
      <c r="L144" s="33">
        <v>264.55103613400001</v>
      </c>
      <c r="M144" s="33">
        <v>2614.96143321201</v>
      </c>
      <c r="N144" s="33">
        <v>196.62202614700001</v>
      </c>
      <c r="O144" s="33">
        <v>129.74806711400001</v>
      </c>
      <c r="P144" s="33">
        <v>93.819646993999996</v>
      </c>
      <c r="Q144" s="33">
        <v>147.71520377600001</v>
      </c>
      <c r="R144" s="33">
        <v>35.928420119999998</v>
      </c>
      <c r="S144" s="33">
        <v>250.515910585</v>
      </c>
      <c r="T144" s="33">
        <v>617.80984775299896</v>
      </c>
      <c r="U144" s="33">
        <v>909.25127458899897</v>
      </c>
      <c r="V144" s="33">
        <v>233.55103613399999</v>
      </c>
      <c r="W144" s="33">
        <v>212</v>
      </c>
      <c r="X144" s="33">
        <v>2</v>
      </c>
      <c r="Y144" s="33">
        <v>6</v>
      </c>
      <c r="Z144" s="33">
        <v>1</v>
      </c>
      <c r="AA144" s="51">
        <v>0</v>
      </c>
      <c r="AB144" s="33">
        <v>163</v>
      </c>
      <c r="AC144" s="33">
        <v>3</v>
      </c>
      <c r="AD144" s="33">
        <v>5</v>
      </c>
      <c r="AE144" s="33">
        <v>7</v>
      </c>
      <c r="AF144" s="33">
        <v>25</v>
      </c>
      <c r="AG144" s="33">
        <v>1489.999999976</v>
      </c>
      <c r="AH144" s="33">
        <v>513</v>
      </c>
      <c r="AI144" s="33">
        <v>224</v>
      </c>
      <c r="AJ144" s="33">
        <v>94.374999978999995</v>
      </c>
      <c r="AK144" s="33">
        <v>551</v>
      </c>
      <c r="AL144" s="33">
        <v>63</v>
      </c>
      <c r="AM144" s="33">
        <v>5</v>
      </c>
      <c r="AN144" s="33">
        <v>24.678571426000001</v>
      </c>
      <c r="AO144" s="33">
        <v>8.9464285710000002</v>
      </c>
      <c r="AP144" s="33">
        <v>6</v>
      </c>
    </row>
    <row r="145" spans="1:42" ht="15.75" customHeight="1">
      <c r="A145" s="1"/>
      <c r="B145" s="32" t="s">
        <v>23</v>
      </c>
      <c r="C145" s="33">
        <v>5020.0000030000001</v>
      </c>
      <c r="D145" s="33">
        <v>627</v>
      </c>
      <c r="E145" s="33">
        <v>575</v>
      </c>
      <c r="F145" s="33">
        <v>295.32877000000002</v>
      </c>
      <c r="G145" s="33">
        <v>558</v>
      </c>
      <c r="H145" s="33">
        <v>322</v>
      </c>
      <c r="I145" s="33">
        <v>462</v>
      </c>
      <c r="J145" s="33">
        <v>1182.7808219999999</v>
      </c>
      <c r="K145" s="33">
        <v>816.89041099999997</v>
      </c>
      <c r="L145" s="33">
        <v>181</v>
      </c>
      <c r="M145" s="33">
        <v>3509</v>
      </c>
      <c r="N145" s="33">
        <v>296</v>
      </c>
      <c r="O145" s="33">
        <v>338</v>
      </c>
      <c r="P145" s="33">
        <v>161</v>
      </c>
      <c r="Q145" s="33">
        <v>74</v>
      </c>
      <c r="R145" s="33">
        <v>54</v>
      </c>
      <c r="S145" s="33">
        <v>459</v>
      </c>
      <c r="T145" s="33">
        <v>1145</v>
      </c>
      <c r="U145" s="33">
        <v>805</v>
      </c>
      <c r="V145" s="33">
        <v>177</v>
      </c>
      <c r="W145" s="33">
        <v>201</v>
      </c>
      <c r="X145" s="51">
        <v>0</v>
      </c>
      <c r="Y145" s="33">
        <v>2</v>
      </c>
      <c r="Z145" s="51">
        <v>0</v>
      </c>
      <c r="AA145" s="51">
        <v>0</v>
      </c>
      <c r="AB145" s="33">
        <v>184</v>
      </c>
      <c r="AC145" s="33">
        <v>1</v>
      </c>
      <c r="AD145" s="33">
        <v>7</v>
      </c>
      <c r="AE145" s="33">
        <v>4</v>
      </c>
      <c r="AF145" s="33">
        <v>3</v>
      </c>
      <c r="AG145" s="33">
        <v>1310.0000030000001</v>
      </c>
      <c r="AH145" s="33">
        <v>331</v>
      </c>
      <c r="AI145" s="33">
        <v>235</v>
      </c>
      <c r="AJ145" s="33">
        <v>134.32876999999999</v>
      </c>
      <c r="AK145" s="33">
        <v>484</v>
      </c>
      <c r="AL145" s="33">
        <v>84</v>
      </c>
      <c r="AM145" s="33">
        <v>2</v>
      </c>
      <c r="AN145" s="33">
        <v>30.780822000000001</v>
      </c>
      <c r="AO145" s="33">
        <v>7.8904110000000003</v>
      </c>
      <c r="AP145" s="33">
        <v>1</v>
      </c>
    </row>
    <row r="146" spans="1:42" ht="15.75" customHeight="1">
      <c r="A146" s="1"/>
      <c r="B146" s="32" t="s">
        <v>24</v>
      </c>
      <c r="C146" s="33">
        <v>9741.9998708000494</v>
      </c>
      <c r="D146" s="33">
        <v>603.61766799999998</v>
      </c>
      <c r="E146" s="33">
        <v>1868.0607415669999</v>
      </c>
      <c r="F146" s="33">
        <v>1148.292596621</v>
      </c>
      <c r="G146" s="33">
        <v>1428.6144683</v>
      </c>
      <c r="H146" s="33">
        <v>704.83401760000004</v>
      </c>
      <c r="I146" s="33">
        <v>594.50697639999999</v>
      </c>
      <c r="J146" s="33">
        <v>2038.512442145</v>
      </c>
      <c r="K146" s="33">
        <v>1149.3877724670001</v>
      </c>
      <c r="L146" s="33">
        <v>206.1731877</v>
      </c>
      <c r="M146" s="33">
        <v>7366.9998708000503</v>
      </c>
      <c r="N146" s="33">
        <v>566.61766799999998</v>
      </c>
      <c r="O146" s="33">
        <v>1566.0190749000001</v>
      </c>
      <c r="P146" s="33">
        <v>984.44537439999999</v>
      </c>
      <c r="Q146" s="33">
        <v>327.6144683</v>
      </c>
      <c r="R146" s="33">
        <v>34.834017600000003</v>
      </c>
      <c r="S146" s="33">
        <v>588.50697639999999</v>
      </c>
      <c r="T146" s="33">
        <v>1980.4429977</v>
      </c>
      <c r="U146" s="33">
        <v>1115.3461058</v>
      </c>
      <c r="V146" s="33">
        <v>203.1731877</v>
      </c>
      <c r="W146" s="33">
        <v>479</v>
      </c>
      <c r="X146" s="51">
        <v>1</v>
      </c>
      <c r="Y146" s="33">
        <v>6</v>
      </c>
      <c r="Z146" s="51">
        <v>6</v>
      </c>
      <c r="AA146" s="51">
        <v>4</v>
      </c>
      <c r="AB146" s="33">
        <v>435</v>
      </c>
      <c r="AC146" s="33">
        <v>2</v>
      </c>
      <c r="AD146" s="33">
        <v>7</v>
      </c>
      <c r="AE146" s="33">
        <v>17</v>
      </c>
      <c r="AF146" s="33">
        <v>1</v>
      </c>
      <c r="AG146" s="33">
        <v>1896</v>
      </c>
      <c r="AH146" s="33">
        <v>36</v>
      </c>
      <c r="AI146" s="33">
        <v>296.04166666700002</v>
      </c>
      <c r="AJ146" s="33">
        <v>157.84722222100001</v>
      </c>
      <c r="AK146" s="33">
        <v>1097</v>
      </c>
      <c r="AL146" s="33">
        <v>235</v>
      </c>
      <c r="AM146" s="33">
        <v>4</v>
      </c>
      <c r="AN146" s="33">
        <v>51.069444445000002</v>
      </c>
      <c r="AO146" s="33">
        <v>17.041666667000001</v>
      </c>
      <c r="AP146" s="33">
        <v>2</v>
      </c>
    </row>
    <row r="147" spans="1:42" ht="15.75" customHeight="1">
      <c r="A147" s="1"/>
      <c r="B147" s="46" t="s">
        <v>53</v>
      </c>
      <c r="C147" s="33">
        <v>18812.999893987901</v>
      </c>
      <c r="D147" s="33">
        <v>1351.3534987549999</v>
      </c>
      <c r="E147" s="33">
        <v>3475.36920899999</v>
      </c>
      <c r="F147" s="33">
        <v>2825.0027413779999</v>
      </c>
      <c r="G147" s="33">
        <v>2039.1974520000001</v>
      </c>
      <c r="H147" s="33">
        <v>1181.1051467550001</v>
      </c>
      <c r="I147" s="33">
        <v>1262.908653</v>
      </c>
      <c r="J147" s="33">
        <v>3568.4088595899998</v>
      </c>
      <c r="K147" s="33">
        <v>2761.5192585099999</v>
      </c>
      <c r="L147" s="33">
        <v>348.13507499999997</v>
      </c>
      <c r="M147" s="33">
        <v>15251.9998939999</v>
      </c>
      <c r="N147" s="33">
        <v>1305.2921779999999</v>
      </c>
      <c r="O147" s="33">
        <v>3053.36920899999</v>
      </c>
      <c r="P147" s="33">
        <v>2357.3517980000001</v>
      </c>
      <c r="Q147" s="33">
        <v>589.19745200000102</v>
      </c>
      <c r="R147" s="33">
        <v>127.043826</v>
      </c>
      <c r="S147" s="33">
        <v>1250.908653</v>
      </c>
      <c r="T147" s="33">
        <v>3504.3050859999998</v>
      </c>
      <c r="U147" s="33">
        <v>2721.3966169999999</v>
      </c>
      <c r="V147" s="33">
        <v>343.13507499999997</v>
      </c>
      <c r="W147" s="33">
        <v>651</v>
      </c>
      <c r="X147" s="33">
        <v>1</v>
      </c>
      <c r="Y147" s="33">
        <v>5</v>
      </c>
      <c r="Z147" s="33">
        <v>8</v>
      </c>
      <c r="AA147" s="51">
        <v>7</v>
      </c>
      <c r="AB147" s="33">
        <v>592</v>
      </c>
      <c r="AC147" s="33">
        <v>6</v>
      </c>
      <c r="AD147" s="33">
        <v>6</v>
      </c>
      <c r="AE147" s="33">
        <v>24</v>
      </c>
      <c r="AF147" s="33">
        <v>2</v>
      </c>
      <c r="AG147" s="33">
        <v>2909.9999999880001</v>
      </c>
      <c r="AH147" s="33">
        <v>45.061320754999997</v>
      </c>
      <c r="AI147" s="33">
        <v>417</v>
      </c>
      <c r="AJ147" s="33">
        <v>459.65094337800002</v>
      </c>
      <c r="AK147" s="33">
        <v>1443</v>
      </c>
      <c r="AL147" s="33">
        <v>462.061320755</v>
      </c>
      <c r="AM147" s="33">
        <v>6</v>
      </c>
      <c r="AN147" s="33">
        <v>58.103773590000003</v>
      </c>
      <c r="AO147" s="33">
        <v>16.122641510000001</v>
      </c>
      <c r="AP147" s="33">
        <v>3</v>
      </c>
    </row>
    <row r="148" spans="1:42" ht="15.75" customHeight="1">
      <c r="A148" s="128">
        <v>2021</v>
      </c>
      <c r="B148" s="27" t="s">
        <v>12</v>
      </c>
      <c r="C148" s="79">
        <v>297477.95639290399</v>
      </c>
      <c r="D148" s="79">
        <v>9692.6997597199406</v>
      </c>
      <c r="E148" s="79">
        <v>45110.2655618477</v>
      </c>
      <c r="F148" s="79">
        <v>29220.051514185699</v>
      </c>
      <c r="G148" s="79">
        <v>21028.9139304048</v>
      </c>
      <c r="H148" s="79">
        <v>32607.041455108101</v>
      </c>
      <c r="I148" s="79">
        <v>45447.287161435699</v>
      </c>
      <c r="J148" s="79">
        <v>35036.840530210597</v>
      </c>
      <c r="K148" s="79">
        <v>73119.999196327393</v>
      </c>
      <c r="L148" s="79">
        <v>6214.8572836646399</v>
      </c>
      <c r="M148" s="79">
        <v>211140.96139306499</v>
      </c>
      <c r="N148" s="79">
        <v>6128.9703328733003</v>
      </c>
      <c r="O148" s="79">
        <v>24111.237157032199</v>
      </c>
      <c r="P148" s="79">
        <v>23808.321252811598</v>
      </c>
      <c r="Q148" s="79">
        <v>4311.2251264701399</v>
      </c>
      <c r="R148" s="79">
        <v>2949.3447677784402</v>
      </c>
      <c r="S148" s="79">
        <v>42935.354184299802</v>
      </c>
      <c r="T148" s="79">
        <v>32397.680061307801</v>
      </c>
      <c r="U148" s="79">
        <v>69310.626816056698</v>
      </c>
      <c r="V148" s="79">
        <v>5188.2016944364696</v>
      </c>
      <c r="W148" s="79">
        <v>28345</v>
      </c>
      <c r="X148" s="79">
        <v>164</v>
      </c>
      <c r="Y148" s="79">
        <v>2007</v>
      </c>
      <c r="Z148" s="79">
        <v>303</v>
      </c>
      <c r="AA148" s="79">
        <v>151</v>
      </c>
      <c r="AB148" s="79">
        <v>19983</v>
      </c>
      <c r="AC148" s="79">
        <v>2046</v>
      </c>
      <c r="AD148" s="79">
        <v>1276</v>
      </c>
      <c r="AE148" s="79">
        <v>2150</v>
      </c>
      <c r="AF148" s="79">
        <v>265</v>
      </c>
      <c r="AG148" s="79">
        <v>57991.994999838003</v>
      </c>
      <c r="AH148" s="79">
        <v>3399.7294268466399</v>
      </c>
      <c r="AI148" s="79">
        <v>18992.028404815501</v>
      </c>
      <c r="AJ148" s="79">
        <v>5108.7302613740003</v>
      </c>
      <c r="AK148" s="79">
        <v>16566.688803934601</v>
      </c>
      <c r="AL148" s="79">
        <v>9674.6966873296406</v>
      </c>
      <c r="AM148" s="79">
        <v>465.93297713590903</v>
      </c>
      <c r="AN148" s="79">
        <v>1363.16046890282</v>
      </c>
      <c r="AO148" s="79">
        <v>1659.37238027073</v>
      </c>
      <c r="AP148" s="79">
        <v>761.65558922818195</v>
      </c>
    </row>
    <row r="149" spans="1:42" ht="15.75" customHeight="1">
      <c r="A149" s="128"/>
      <c r="B149" s="18" t="s">
        <v>14</v>
      </c>
      <c r="C149" s="33">
        <v>22794.974950565</v>
      </c>
      <c r="D149" s="33">
        <v>864.99688238799797</v>
      </c>
      <c r="E149" s="33">
        <v>2103.9688465429999</v>
      </c>
      <c r="F149" s="33">
        <v>2280.7627340099998</v>
      </c>
      <c r="G149" s="33">
        <v>936.00201294999897</v>
      </c>
      <c r="H149" s="33">
        <v>420.3186</v>
      </c>
      <c r="I149" s="33">
        <v>3618.9404236290002</v>
      </c>
      <c r="J149" s="33">
        <v>3578.3349488260101</v>
      </c>
      <c r="K149" s="33">
        <v>8721.7602881150106</v>
      </c>
      <c r="L149" s="33">
        <v>269.89021410399999</v>
      </c>
      <c r="M149" s="33">
        <v>21088.974950489999</v>
      </c>
      <c r="N149" s="33">
        <v>821.99688238799797</v>
      </c>
      <c r="O149" s="33">
        <v>1918.0020218980001</v>
      </c>
      <c r="P149" s="33">
        <v>1734.9997007699999</v>
      </c>
      <c r="Q149" s="33">
        <v>425.00201294999903</v>
      </c>
      <c r="R149" s="33">
        <v>71.318600000000103</v>
      </c>
      <c r="S149" s="33">
        <v>3606.1063004040002</v>
      </c>
      <c r="T149" s="33">
        <v>3549.6667023760001</v>
      </c>
      <c r="U149" s="33">
        <v>8691.9925156000099</v>
      </c>
      <c r="V149" s="33">
        <v>269.89021410399999</v>
      </c>
      <c r="W149" s="33">
        <v>330</v>
      </c>
      <c r="X149" s="33">
        <v>5</v>
      </c>
      <c r="Y149" s="33">
        <v>1</v>
      </c>
      <c r="Z149" s="33">
        <v>2</v>
      </c>
      <c r="AA149" s="33">
        <v>2</v>
      </c>
      <c r="AB149" s="33">
        <v>296</v>
      </c>
      <c r="AC149" s="33">
        <v>2</v>
      </c>
      <c r="AD149" s="33">
        <v>5</v>
      </c>
      <c r="AE149" s="33">
        <v>17</v>
      </c>
      <c r="AF149" s="80">
        <v>0</v>
      </c>
      <c r="AG149" s="33">
        <v>1376.0000000749999</v>
      </c>
      <c r="AH149" s="33">
        <v>38</v>
      </c>
      <c r="AI149" s="33">
        <v>184.966824645</v>
      </c>
      <c r="AJ149" s="33">
        <v>543.76303324000003</v>
      </c>
      <c r="AK149" s="33">
        <v>509</v>
      </c>
      <c r="AL149" s="33">
        <v>53</v>
      </c>
      <c r="AM149" s="33">
        <v>10.834123225000001</v>
      </c>
      <c r="AN149" s="33">
        <v>23.668246450000002</v>
      </c>
      <c r="AO149" s="33">
        <v>12.767772515000001</v>
      </c>
      <c r="AP149" s="80">
        <v>0</v>
      </c>
    </row>
    <row r="150" spans="1:42" ht="15.75" customHeight="1">
      <c r="A150" s="128"/>
      <c r="B150" s="18" t="s">
        <v>15</v>
      </c>
      <c r="C150" s="33">
        <v>12664.957828078001</v>
      </c>
      <c r="D150" s="33">
        <v>314.99926804000103</v>
      </c>
      <c r="E150" s="33">
        <v>874.78720308799905</v>
      </c>
      <c r="F150" s="33">
        <v>1419.760103178</v>
      </c>
      <c r="G150" s="33">
        <v>476.85610496999999</v>
      </c>
      <c r="H150" s="33">
        <v>879.53579020300003</v>
      </c>
      <c r="I150" s="33">
        <v>1713.99192838</v>
      </c>
      <c r="J150" s="33">
        <v>1882.0385783500001</v>
      </c>
      <c r="K150" s="33">
        <v>4880.9797695139996</v>
      </c>
      <c r="L150" s="33">
        <v>222.009082355</v>
      </c>
      <c r="M150" s="33">
        <v>11115.958208078</v>
      </c>
      <c r="N150" s="33">
        <v>305.99926804000103</v>
      </c>
      <c r="O150" s="33">
        <v>752.78720308799905</v>
      </c>
      <c r="P150" s="33">
        <v>1188.8521831779999</v>
      </c>
      <c r="Q150" s="33">
        <v>215.85610496999999</v>
      </c>
      <c r="R150" s="33">
        <v>47.535790202999998</v>
      </c>
      <c r="S150" s="33">
        <v>1702.99192838</v>
      </c>
      <c r="T150" s="33">
        <v>1851.9927283500001</v>
      </c>
      <c r="U150" s="33">
        <v>4837.9430895140003</v>
      </c>
      <c r="V150" s="33">
        <v>211.99991235499999</v>
      </c>
      <c r="W150" s="33">
        <v>493</v>
      </c>
      <c r="X150" s="33">
        <v>1</v>
      </c>
      <c r="Y150" s="33">
        <v>3</v>
      </c>
      <c r="Z150" s="33">
        <v>1</v>
      </c>
      <c r="AA150" s="33">
        <v>1</v>
      </c>
      <c r="AB150" s="33">
        <v>450</v>
      </c>
      <c r="AC150" s="33">
        <v>4</v>
      </c>
      <c r="AD150" s="33">
        <v>10</v>
      </c>
      <c r="AE150" s="33">
        <v>21</v>
      </c>
      <c r="AF150" s="80">
        <v>2</v>
      </c>
      <c r="AG150" s="33">
        <v>1055.99962</v>
      </c>
      <c r="AH150" s="33">
        <v>8</v>
      </c>
      <c r="AI150" s="33">
        <v>119</v>
      </c>
      <c r="AJ150" s="33">
        <v>229.90791999999999</v>
      </c>
      <c r="AK150" s="33">
        <v>260</v>
      </c>
      <c r="AL150" s="33">
        <v>382</v>
      </c>
      <c r="AM150" s="33">
        <v>7</v>
      </c>
      <c r="AN150" s="33">
        <v>20.045850000000002</v>
      </c>
      <c r="AO150" s="33">
        <v>22.03668</v>
      </c>
      <c r="AP150" s="80">
        <v>8.0091699999999992</v>
      </c>
    </row>
    <row r="151" spans="1:42" ht="15.75" customHeight="1">
      <c r="A151" s="128"/>
      <c r="B151" s="18" t="s">
        <v>16</v>
      </c>
      <c r="C151" s="33">
        <v>14281.02324305</v>
      </c>
      <c r="D151" s="33">
        <v>299.68571641599999</v>
      </c>
      <c r="E151" s="33">
        <v>1117.965742093</v>
      </c>
      <c r="F151" s="33">
        <v>1374.1065570850001</v>
      </c>
      <c r="G151" s="33">
        <v>517.52837835600099</v>
      </c>
      <c r="H151" s="33">
        <v>654.99607784499995</v>
      </c>
      <c r="I151" s="33">
        <v>2223.0371539890002</v>
      </c>
      <c r="J151" s="33">
        <v>2447.5384810999999</v>
      </c>
      <c r="K151" s="33">
        <v>5355.3223290409996</v>
      </c>
      <c r="L151" s="33">
        <v>290.84280712499998</v>
      </c>
      <c r="M151" s="33">
        <v>13170.02330305</v>
      </c>
      <c r="N151" s="33">
        <v>283.68571641599999</v>
      </c>
      <c r="O151" s="33">
        <v>1025.965742093</v>
      </c>
      <c r="P151" s="33">
        <v>1192.8477870849999</v>
      </c>
      <c r="Q151" s="33">
        <v>395.52837835600099</v>
      </c>
      <c r="R151" s="33">
        <v>16.019607844999999</v>
      </c>
      <c r="S151" s="33">
        <v>2215.0606839890002</v>
      </c>
      <c r="T151" s="33">
        <v>2425.6796611</v>
      </c>
      <c r="U151" s="33">
        <v>5330.3929190409999</v>
      </c>
      <c r="V151" s="33">
        <v>284.84280712499998</v>
      </c>
      <c r="W151" s="33">
        <v>421</v>
      </c>
      <c r="X151" s="33">
        <v>1</v>
      </c>
      <c r="Y151" s="33">
        <v>3</v>
      </c>
      <c r="Z151" s="33">
        <v>1</v>
      </c>
      <c r="AA151" s="33">
        <v>3</v>
      </c>
      <c r="AB151" s="33">
        <v>384</v>
      </c>
      <c r="AC151" s="33">
        <v>6</v>
      </c>
      <c r="AD151" s="33">
        <v>4</v>
      </c>
      <c r="AE151" s="33">
        <v>15</v>
      </c>
      <c r="AF151" s="80">
        <v>4</v>
      </c>
      <c r="AG151" s="33">
        <v>689.99994000000004</v>
      </c>
      <c r="AH151" s="33">
        <v>15</v>
      </c>
      <c r="AI151" s="33">
        <v>89</v>
      </c>
      <c r="AJ151" s="33">
        <v>180.25877</v>
      </c>
      <c r="AK151" s="33">
        <v>119</v>
      </c>
      <c r="AL151" s="33">
        <v>254.97647000000001</v>
      </c>
      <c r="AM151" s="33">
        <v>1.9764699999999999</v>
      </c>
      <c r="AN151" s="33">
        <v>17.858820000000001</v>
      </c>
      <c r="AO151" s="33">
        <v>9.9294100000000007</v>
      </c>
      <c r="AP151" s="80">
        <v>2</v>
      </c>
    </row>
    <row r="152" spans="1:42" ht="15.75" customHeight="1">
      <c r="A152" s="128"/>
      <c r="B152" s="18" t="s">
        <v>17</v>
      </c>
      <c r="C152" s="33">
        <v>10752.992017871</v>
      </c>
      <c r="D152" s="33">
        <v>169.95266702399999</v>
      </c>
      <c r="E152" s="33">
        <v>768.80643054799998</v>
      </c>
      <c r="F152" s="33">
        <v>295.99932727999999</v>
      </c>
      <c r="G152" s="33">
        <v>291.99923891999998</v>
      </c>
      <c r="H152" s="33">
        <v>629.30498094400002</v>
      </c>
      <c r="I152" s="33">
        <v>2150.6182428389998</v>
      </c>
      <c r="J152" s="33">
        <v>1583.5966182940001</v>
      </c>
      <c r="K152" s="33">
        <v>4554.7613888380001</v>
      </c>
      <c r="L152" s="33">
        <v>307.95312318399999</v>
      </c>
      <c r="M152" s="33">
        <v>9966.9920178709799</v>
      </c>
      <c r="N152" s="33">
        <v>158.95266702399999</v>
      </c>
      <c r="O152" s="33">
        <v>665.80643054799998</v>
      </c>
      <c r="P152" s="33">
        <v>243.99932727999999</v>
      </c>
      <c r="Q152" s="33">
        <v>205.99923892000001</v>
      </c>
      <c r="R152" s="33">
        <v>134.30498094399999</v>
      </c>
      <c r="S152" s="33">
        <v>2146.6182428389998</v>
      </c>
      <c r="T152" s="33">
        <v>1571.5966182940001</v>
      </c>
      <c r="U152" s="33">
        <v>4538.7613888380001</v>
      </c>
      <c r="V152" s="33">
        <v>300.95312318399999</v>
      </c>
      <c r="W152" s="33">
        <v>351</v>
      </c>
      <c r="X152" s="33">
        <v>1</v>
      </c>
      <c r="Y152" s="33">
        <v>0</v>
      </c>
      <c r="Z152" s="33">
        <v>0</v>
      </c>
      <c r="AA152" s="33">
        <v>4</v>
      </c>
      <c r="AB152" s="33">
        <v>322</v>
      </c>
      <c r="AC152" s="33">
        <v>3</v>
      </c>
      <c r="AD152" s="33">
        <v>8</v>
      </c>
      <c r="AE152" s="33">
        <v>7</v>
      </c>
      <c r="AF152" s="80">
        <v>6</v>
      </c>
      <c r="AG152" s="33">
        <v>435</v>
      </c>
      <c r="AH152" s="33">
        <v>10</v>
      </c>
      <c r="AI152" s="33">
        <v>103</v>
      </c>
      <c r="AJ152" s="33">
        <v>52</v>
      </c>
      <c r="AK152" s="33">
        <v>82</v>
      </c>
      <c r="AL152" s="33">
        <v>173</v>
      </c>
      <c r="AM152" s="33">
        <v>1</v>
      </c>
      <c r="AN152" s="33">
        <v>4</v>
      </c>
      <c r="AO152" s="33">
        <v>9</v>
      </c>
      <c r="AP152" s="80">
        <v>1</v>
      </c>
    </row>
    <row r="153" spans="1:42" ht="15.75" customHeight="1">
      <c r="A153" s="128"/>
      <c r="B153" s="18" t="s">
        <v>18</v>
      </c>
      <c r="C153" s="33">
        <v>7550.9979623110003</v>
      </c>
      <c r="D153" s="33">
        <v>289.00040000000001</v>
      </c>
      <c r="E153" s="33">
        <v>780.75273856199999</v>
      </c>
      <c r="F153" s="33">
        <v>320.12434043000002</v>
      </c>
      <c r="G153" s="33">
        <v>382.49953548799999</v>
      </c>
      <c r="H153" s="33">
        <v>631.12510002600004</v>
      </c>
      <c r="I153" s="33">
        <v>1039.0001030400001</v>
      </c>
      <c r="J153" s="33">
        <v>1324.753575425</v>
      </c>
      <c r="K153" s="33">
        <v>2584.7418256880001</v>
      </c>
      <c r="L153" s="33">
        <v>199.000343652</v>
      </c>
      <c r="M153" s="33">
        <v>6753.9979623110003</v>
      </c>
      <c r="N153" s="33">
        <v>275.00040000000001</v>
      </c>
      <c r="O153" s="33">
        <v>699.75273856199999</v>
      </c>
      <c r="P153" s="33">
        <v>284.12434043000002</v>
      </c>
      <c r="Q153" s="33">
        <v>270.49953548799999</v>
      </c>
      <c r="R153" s="33">
        <v>103.125100026</v>
      </c>
      <c r="S153" s="33">
        <v>1029.0001030400001</v>
      </c>
      <c r="T153" s="33">
        <v>1317.753575425</v>
      </c>
      <c r="U153" s="33">
        <v>2578.7418256880001</v>
      </c>
      <c r="V153" s="33">
        <v>196.000343652</v>
      </c>
      <c r="W153" s="33">
        <v>351</v>
      </c>
      <c r="X153" s="33">
        <v>0</v>
      </c>
      <c r="Y153" s="33">
        <v>3</v>
      </c>
      <c r="Z153" s="33">
        <v>1</v>
      </c>
      <c r="AA153" s="33">
        <v>1</v>
      </c>
      <c r="AB153" s="33">
        <v>330</v>
      </c>
      <c r="AC153" s="33">
        <v>5</v>
      </c>
      <c r="AD153" s="33">
        <v>4</v>
      </c>
      <c r="AE153" s="33">
        <v>4</v>
      </c>
      <c r="AF153" s="80">
        <v>3</v>
      </c>
      <c r="AG153" s="33">
        <v>446</v>
      </c>
      <c r="AH153" s="33">
        <v>14</v>
      </c>
      <c r="AI153" s="33">
        <v>78</v>
      </c>
      <c r="AJ153" s="33">
        <v>35</v>
      </c>
      <c r="AK153" s="33">
        <v>111</v>
      </c>
      <c r="AL153" s="33">
        <v>198</v>
      </c>
      <c r="AM153" s="33">
        <v>5</v>
      </c>
      <c r="AN153" s="33">
        <v>3</v>
      </c>
      <c r="AO153" s="33">
        <v>2</v>
      </c>
      <c r="AP153" s="80">
        <v>0</v>
      </c>
    </row>
    <row r="154" spans="1:42" ht="15.75" customHeight="1">
      <c r="A154" s="128"/>
      <c r="B154" s="18" t="s">
        <v>19</v>
      </c>
      <c r="C154" s="33">
        <v>6123.0117227569899</v>
      </c>
      <c r="D154" s="33">
        <v>108.887176524</v>
      </c>
      <c r="E154" s="33">
        <v>336.87351899999999</v>
      </c>
      <c r="F154" s="33">
        <v>196.09837089600001</v>
      </c>
      <c r="G154" s="33">
        <v>241.66207183200001</v>
      </c>
      <c r="H154" s="33">
        <v>542.718185672</v>
      </c>
      <c r="I154" s="33">
        <v>1077.5475704319999</v>
      </c>
      <c r="J154" s="33">
        <v>810.32450627900005</v>
      </c>
      <c r="K154" s="33">
        <v>2612.8999123140002</v>
      </c>
      <c r="L154" s="33">
        <v>196.000409808</v>
      </c>
      <c r="M154" s="33">
        <v>5320.0117427569903</v>
      </c>
      <c r="N154" s="33">
        <v>96.887176523999898</v>
      </c>
      <c r="O154" s="33">
        <v>210.87351899999999</v>
      </c>
      <c r="P154" s="33">
        <v>151.09839089600001</v>
      </c>
      <c r="Q154" s="33">
        <v>140.66207183200001</v>
      </c>
      <c r="R154" s="33">
        <v>63.718185671999997</v>
      </c>
      <c r="S154" s="33">
        <v>1069.5475704319999</v>
      </c>
      <c r="T154" s="33">
        <v>799.32450627900005</v>
      </c>
      <c r="U154" s="33">
        <v>2600.8999123140002</v>
      </c>
      <c r="V154" s="33">
        <v>187.000409808</v>
      </c>
      <c r="W154" s="33">
        <v>280</v>
      </c>
      <c r="X154" s="33">
        <v>0</v>
      </c>
      <c r="Y154" s="33">
        <v>1</v>
      </c>
      <c r="Z154" s="33">
        <v>0</v>
      </c>
      <c r="AA154" s="33">
        <v>2</v>
      </c>
      <c r="AB154" s="33">
        <v>249</v>
      </c>
      <c r="AC154" s="33">
        <v>7</v>
      </c>
      <c r="AD154" s="33">
        <v>6</v>
      </c>
      <c r="AE154" s="33">
        <v>8</v>
      </c>
      <c r="AF154" s="80">
        <v>7</v>
      </c>
      <c r="AG154" s="33">
        <v>522.99998000000005</v>
      </c>
      <c r="AH154" s="33">
        <v>12</v>
      </c>
      <c r="AI154" s="33">
        <v>125</v>
      </c>
      <c r="AJ154" s="33">
        <v>44.999980000000001</v>
      </c>
      <c r="AK154" s="33">
        <v>99</v>
      </c>
      <c r="AL154" s="33">
        <v>230</v>
      </c>
      <c r="AM154" s="33">
        <v>1</v>
      </c>
      <c r="AN154" s="33">
        <v>5</v>
      </c>
      <c r="AO154" s="33">
        <v>4</v>
      </c>
      <c r="AP154" s="80">
        <v>2</v>
      </c>
    </row>
    <row r="155" spans="1:42" ht="15.75" customHeight="1">
      <c r="A155" s="128"/>
      <c r="B155" s="18" t="s">
        <v>20</v>
      </c>
      <c r="C155" s="33">
        <v>4847.0056931020099</v>
      </c>
      <c r="D155" s="33">
        <v>74</v>
      </c>
      <c r="E155" s="33">
        <v>445.11948065600001</v>
      </c>
      <c r="F155" s="33">
        <v>161.07157770000001</v>
      </c>
      <c r="G155" s="33">
        <v>200.666703407</v>
      </c>
      <c r="H155" s="33">
        <v>717.90475599000001</v>
      </c>
      <c r="I155" s="33">
        <v>859.80994233599995</v>
      </c>
      <c r="J155" s="33">
        <v>666.50190371199903</v>
      </c>
      <c r="K155" s="33">
        <v>1543.9318620080001</v>
      </c>
      <c r="L155" s="33">
        <v>177.99946729300001</v>
      </c>
      <c r="M155" s="33">
        <v>3693.0056931020099</v>
      </c>
      <c r="N155" s="33">
        <v>42</v>
      </c>
      <c r="O155" s="33">
        <v>240.11948065600001</v>
      </c>
      <c r="P155" s="33">
        <v>92.071577700000006</v>
      </c>
      <c r="Q155" s="33">
        <v>82.666703407</v>
      </c>
      <c r="R155" s="33">
        <v>38.904755989999998</v>
      </c>
      <c r="S155" s="33">
        <v>853.80994233599995</v>
      </c>
      <c r="T155" s="33">
        <v>646.50190371199903</v>
      </c>
      <c r="U155" s="33">
        <v>1528.9318620080001</v>
      </c>
      <c r="V155" s="33">
        <v>167.99946729300001</v>
      </c>
      <c r="W155" s="33">
        <v>439</v>
      </c>
      <c r="X155" s="33">
        <v>1</v>
      </c>
      <c r="Y155" s="33">
        <v>2</v>
      </c>
      <c r="Z155" s="33">
        <v>0</v>
      </c>
      <c r="AA155" s="33">
        <v>0</v>
      </c>
      <c r="AB155" s="33">
        <v>409</v>
      </c>
      <c r="AC155" s="33">
        <v>3</v>
      </c>
      <c r="AD155" s="33">
        <v>7</v>
      </c>
      <c r="AE155" s="33">
        <v>8</v>
      </c>
      <c r="AF155" s="80">
        <v>9</v>
      </c>
      <c r="AG155" s="33">
        <v>715</v>
      </c>
      <c r="AH155" s="33">
        <v>31</v>
      </c>
      <c r="AI155" s="33">
        <v>203</v>
      </c>
      <c r="AJ155" s="33">
        <v>69</v>
      </c>
      <c r="AK155" s="33">
        <v>118</v>
      </c>
      <c r="AL155" s="33">
        <v>270</v>
      </c>
      <c r="AM155" s="33">
        <v>3</v>
      </c>
      <c r="AN155" s="33">
        <v>13</v>
      </c>
      <c r="AO155" s="33">
        <v>7</v>
      </c>
      <c r="AP155" s="80">
        <v>1</v>
      </c>
    </row>
    <row r="156" spans="1:42" ht="15.75" customHeight="1">
      <c r="A156" s="128"/>
      <c r="B156" s="18" t="s">
        <v>21</v>
      </c>
      <c r="C156" s="33">
        <v>4316.9990145690999</v>
      </c>
      <c r="D156" s="33">
        <v>55.999999999952003</v>
      </c>
      <c r="E156" s="33">
        <v>309.57157796687301</v>
      </c>
      <c r="F156" s="33">
        <v>144.90143997195301</v>
      </c>
      <c r="G156" s="33">
        <v>158.99999998979899</v>
      </c>
      <c r="H156" s="33">
        <v>618.07317999812403</v>
      </c>
      <c r="I156" s="33">
        <v>803.02173913172305</v>
      </c>
      <c r="J156" s="33">
        <v>657.47985711989804</v>
      </c>
      <c r="K156" s="33">
        <v>1395.9512203352399</v>
      </c>
      <c r="L156" s="33">
        <v>173.000000055546</v>
      </c>
      <c r="M156" s="33">
        <v>3475.0000145691001</v>
      </c>
      <c r="N156" s="33">
        <v>47.999999999952003</v>
      </c>
      <c r="O156" s="33">
        <v>213.57157796687301</v>
      </c>
      <c r="P156" s="33">
        <v>110.902439971953</v>
      </c>
      <c r="Q156" s="33">
        <v>78.999999989798994</v>
      </c>
      <c r="R156" s="33">
        <v>35.073179998123997</v>
      </c>
      <c r="S156" s="33">
        <v>798.02173913172305</v>
      </c>
      <c r="T156" s="33">
        <v>640.47985711989804</v>
      </c>
      <c r="U156" s="33">
        <v>1382.9512203352399</v>
      </c>
      <c r="V156" s="33">
        <v>167.000000055546</v>
      </c>
      <c r="W156" s="33">
        <v>379</v>
      </c>
      <c r="X156" s="33">
        <v>0</v>
      </c>
      <c r="Y156" s="33">
        <v>0</v>
      </c>
      <c r="Z156" s="33">
        <v>0</v>
      </c>
      <c r="AA156" s="33">
        <v>1</v>
      </c>
      <c r="AB156" s="33">
        <v>360</v>
      </c>
      <c r="AC156" s="33">
        <v>2</v>
      </c>
      <c r="AD156" s="33">
        <v>3</v>
      </c>
      <c r="AE156" s="33">
        <v>7</v>
      </c>
      <c r="AF156" s="80">
        <v>6</v>
      </c>
      <c r="AG156" s="33">
        <v>462.99900000000002</v>
      </c>
      <c r="AH156" s="33">
        <v>8</v>
      </c>
      <c r="AI156" s="33">
        <v>96</v>
      </c>
      <c r="AJ156" s="33">
        <v>33.999000000000002</v>
      </c>
      <c r="AK156" s="33">
        <v>79</v>
      </c>
      <c r="AL156" s="33">
        <v>223</v>
      </c>
      <c r="AM156" s="33">
        <v>3</v>
      </c>
      <c r="AN156" s="33">
        <v>14</v>
      </c>
      <c r="AO156" s="33">
        <v>6</v>
      </c>
      <c r="AP156" s="80">
        <v>0</v>
      </c>
    </row>
    <row r="157" spans="1:42" ht="15.75" customHeight="1">
      <c r="A157" s="128"/>
      <c r="B157" s="18" t="s">
        <v>22</v>
      </c>
      <c r="C157" s="33">
        <v>4751.9974995926696</v>
      </c>
      <c r="D157" s="33">
        <v>119.00000004360901</v>
      </c>
      <c r="E157" s="33">
        <v>295.51679995848599</v>
      </c>
      <c r="F157" s="33">
        <v>200.38770001188701</v>
      </c>
      <c r="G157" s="33">
        <v>207.37450000000001</v>
      </c>
      <c r="H157" s="33">
        <v>840.87409999090301</v>
      </c>
      <c r="I157" s="33">
        <v>616.00000027507804</v>
      </c>
      <c r="J157" s="33">
        <v>621.81859973098506</v>
      </c>
      <c r="K157" s="33">
        <v>1690.01719965085</v>
      </c>
      <c r="L157" s="33">
        <v>161.00859993086701</v>
      </c>
      <c r="M157" s="33">
        <v>3606.99749959267</v>
      </c>
      <c r="N157" s="33">
        <v>97.000000043608793</v>
      </c>
      <c r="O157" s="33">
        <v>198.51679995848599</v>
      </c>
      <c r="P157" s="33">
        <v>143.38770001188701</v>
      </c>
      <c r="Q157" s="33">
        <v>72.374499999999998</v>
      </c>
      <c r="R157" s="33">
        <v>57.874099990903197</v>
      </c>
      <c r="S157" s="33">
        <v>613.00000027507804</v>
      </c>
      <c r="T157" s="33">
        <v>594.81859973098506</v>
      </c>
      <c r="U157" s="33">
        <v>1678.01719965085</v>
      </c>
      <c r="V157" s="33">
        <v>152.00859993086701</v>
      </c>
      <c r="W157" s="33">
        <v>520</v>
      </c>
      <c r="X157" s="33">
        <v>1</v>
      </c>
      <c r="Y157" s="33">
        <v>2</v>
      </c>
      <c r="Z157" s="33">
        <v>3</v>
      </c>
      <c r="AA157" s="33">
        <v>1</v>
      </c>
      <c r="AB157" s="33">
        <v>484</v>
      </c>
      <c r="AC157" s="33">
        <v>3</v>
      </c>
      <c r="AD157" s="33">
        <v>10</v>
      </c>
      <c r="AE157" s="33">
        <v>7</v>
      </c>
      <c r="AF157" s="80">
        <v>9</v>
      </c>
      <c r="AG157" s="33">
        <v>625</v>
      </c>
      <c r="AH157" s="33">
        <v>21</v>
      </c>
      <c r="AI157" s="33">
        <v>95</v>
      </c>
      <c r="AJ157" s="33">
        <v>54</v>
      </c>
      <c r="AK157" s="33">
        <v>134</v>
      </c>
      <c r="AL157" s="33">
        <v>299</v>
      </c>
      <c r="AM157" s="33">
        <v>0</v>
      </c>
      <c r="AN157" s="33">
        <v>17</v>
      </c>
      <c r="AO157" s="33">
        <v>5</v>
      </c>
      <c r="AP157" s="80">
        <v>0</v>
      </c>
    </row>
    <row r="158" spans="1:42" ht="15.75" customHeight="1">
      <c r="A158" s="128"/>
      <c r="B158" s="18" t="s">
        <v>23</v>
      </c>
      <c r="C158" s="33">
        <v>20816.998720591</v>
      </c>
      <c r="D158" s="33">
        <v>801.82716056669994</v>
      </c>
      <c r="E158" s="33">
        <v>3080.7459810320602</v>
      </c>
      <c r="F158" s="33">
        <v>2240.4435203047501</v>
      </c>
      <c r="G158" s="33">
        <v>1022.15076822911</v>
      </c>
      <c r="H158" s="33">
        <v>4218.5679010071999</v>
      </c>
      <c r="I158" s="33">
        <v>2349.2151165676701</v>
      </c>
      <c r="J158" s="33">
        <v>1763.89750416118</v>
      </c>
      <c r="K158" s="33">
        <v>4892.1358027796696</v>
      </c>
      <c r="L158" s="33">
        <v>448.01496594267701</v>
      </c>
      <c r="M158" s="33">
        <v>13385.000000611</v>
      </c>
      <c r="N158" s="33">
        <v>298.8271605667</v>
      </c>
      <c r="O158" s="33">
        <v>1492.8395062120601</v>
      </c>
      <c r="P158" s="33">
        <v>1482.79012406475</v>
      </c>
      <c r="Q158" s="33">
        <v>314.19753081910602</v>
      </c>
      <c r="R158" s="33">
        <v>568.56790100720104</v>
      </c>
      <c r="S158" s="33">
        <v>2327.3086417476702</v>
      </c>
      <c r="T158" s="33">
        <v>1646.2716048811801</v>
      </c>
      <c r="U158" s="33">
        <v>4828.1358027796696</v>
      </c>
      <c r="V158" s="33">
        <v>426.06172853267702</v>
      </c>
      <c r="W158" s="33">
        <v>3026</v>
      </c>
      <c r="X158" s="33">
        <v>9</v>
      </c>
      <c r="Y158" s="33">
        <v>12</v>
      </c>
      <c r="Z158" s="33">
        <v>5</v>
      </c>
      <c r="AA158" s="33">
        <v>3</v>
      </c>
      <c r="AB158" s="33">
        <v>2920</v>
      </c>
      <c r="AC158" s="33">
        <v>10</v>
      </c>
      <c r="AD158" s="33">
        <v>26</v>
      </c>
      <c r="AE158" s="33">
        <v>33</v>
      </c>
      <c r="AF158" s="80">
        <v>8</v>
      </c>
      <c r="AG158" s="33">
        <v>4405.9987199799998</v>
      </c>
      <c r="AH158" s="33">
        <v>494</v>
      </c>
      <c r="AI158" s="33">
        <v>1575.9064748200001</v>
      </c>
      <c r="AJ158" s="33">
        <v>752.65339624000001</v>
      </c>
      <c r="AK158" s="33">
        <v>704.95323741000004</v>
      </c>
      <c r="AL158" s="33">
        <v>730</v>
      </c>
      <c r="AM158" s="33">
        <v>11.90647482</v>
      </c>
      <c r="AN158" s="33">
        <v>91.625899279999999</v>
      </c>
      <c r="AO158" s="33">
        <v>31</v>
      </c>
      <c r="AP158" s="80">
        <v>13.95323741</v>
      </c>
    </row>
    <row r="159" spans="1:42" ht="15.75" customHeight="1">
      <c r="A159" s="128"/>
      <c r="B159" s="18" t="s">
        <v>24</v>
      </c>
      <c r="C159" s="33">
        <v>73530.997736513993</v>
      </c>
      <c r="D159" s="33">
        <v>2328.7080315912399</v>
      </c>
      <c r="E159" s="33">
        <v>15238.2783277898</v>
      </c>
      <c r="F159" s="33">
        <v>9750.7814946733906</v>
      </c>
      <c r="G159" s="33">
        <v>5156.7245160614702</v>
      </c>
      <c r="H159" s="33">
        <v>9033.8551440041301</v>
      </c>
      <c r="I159" s="33">
        <v>9837.1701090589795</v>
      </c>
      <c r="J159" s="33">
        <v>7430.1036878935602</v>
      </c>
      <c r="K159" s="33">
        <v>13488.2718274784</v>
      </c>
      <c r="L159" s="33">
        <v>1267.10459796235</v>
      </c>
      <c r="M159" s="33">
        <v>47563.999996730803</v>
      </c>
      <c r="N159" s="33">
        <v>1350.7172411082399</v>
      </c>
      <c r="O159" s="33">
        <v>7247.2936769848102</v>
      </c>
      <c r="P159" s="33">
        <v>7737.6333327794</v>
      </c>
      <c r="Q159" s="33">
        <v>900.72758590046999</v>
      </c>
      <c r="R159" s="33">
        <v>670.87356303812498</v>
      </c>
      <c r="S159" s="33">
        <v>9527.1701090589795</v>
      </c>
      <c r="T159" s="33">
        <v>6656.1988529025703</v>
      </c>
      <c r="U159" s="33">
        <v>12424.2810369954</v>
      </c>
      <c r="V159" s="33">
        <v>1049.10459796235</v>
      </c>
      <c r="W159" s="33">
        <v>8736</v>
      </c>
      <c r="X159" s="33">
        <v>30</v>
      </c>
      <c r="Y159" s="33">
        <v>1244</v>
      </c>
      <c r="Z159" s="33">
        <v>79</v>
      </c>
      <c r="AA159" s="33">
        <v>33</v>
      </c>
      <c r="AB159" s="33">
        <v>5945</v>
      </c>
      <c r="AC159" s="33">
        <v>225</v>
      </c>
      <c r="AD159" s="33">
        <v>448</v>
      </c>
      <c r="AE159" s="33">
        <v>663</v>
      </c>
      <c r="AF159" s="33">
        <v>69</v>
      </c>
      <c r="AG159" s="33">
        <v>17230.997739783001</v>
      </c>
      <c r="AH159" s="33">
        <v>947.99079048299996</v>
      </c>
      <c r="AI159" s="33">
        <v>6746.9846508049995</v>
      </c>
      <c r="AJ159" s="33">
        <v>1934.1481618939999</v>
      </c>
      <c r="AK159" s="33">
        <v>4222.9969301609999</v>
      </c>
      <c r="AL159" s="33">
        <v>2417.9815809659999</v>
      </c>
      <c r="AM159" s="33">
        <v>85</v>
      </c>
      <c r="AN159" s="33">
        <v>325.90483499099997</v>
      </c>
      <c r="AO159" s="33">
        <v>400.99079048300001</v>
      </c>
      <c r="AP159" s="80">
        <v>149</v>
      </c>
    </row>
    <row r="160" spans="1:42" ht="15.75" customHeight="1">
      <c r="A160" s="128"/>
      <c r="B160" s="18" t="s">
        <v>25</v>
      </c>
      <c r="C160" s="33">
        <v>115046.000003904</v>
      </c>
      <c r="D160" s="33">
        <v>4265.6424571264297</v>
      </c>
      <c r="E160" s="33">
        <v>19757.878914610399</v>
      </c>
      <c r="F160" s="33">
        <v>10835.6143486447</v>
      </c>
      <c r="G160" s="33">
        <v>11436.4501002014</v>
      </c>
      <c r="H160" s="33">
        <v>13419.7676394277</v>
      </c>
      <c r="I160" s="33">
        <v>19158.9348317572</v>
      </c>
      <c r="J160" s="33">
        <v>12270.452269318999</v>
      </c>
      <c r="K160" s="33">
        <v>21399.2257705636</v>
      </c>
      <c r="L160" s="33">
        <v>2502.0336722522102</v>
      </c>
      <c r="M160" s="33">
        <v>72001.000003904497</v>
      </c>
      <c r="N160" s="33">
        <v>2349.90382076279</v>
      </c>
      <c r="O160" s="33">
        <v>9445.7084600649705</v>
      </c>
      <c r="P160" s="33">
        <v>9445.6143486446599</v>
      </c>
      <c r="Q160" s="33">
        <v>1208.71146383777</v>
      </c>
      <c r="R160" s="33">
        <v>1142.0290030640899</v>
      </c>
      <c r="S160" s="33">
        <v>17046.718922666299</v>
      </c>
      <c r="T160" s="33">
        <v>10697.395451137199</v>
      </c>
      <c r="U160" s="33">
        <v>18889.578043290901</v>
      </c>
      <c r="V160" s="33">
        <v>1775.34049043403</v>
      </c>
      <c r="W160" s="33">
        <v>13019</v>
      </c>
      <c r="X160" s="33">
        <v>115</v>
      </c>
      <c r="Y160" s="33">
        <v>736</v>
      </c>
      <c r="Z160" s="33">
        <v>211</v>
      </c>
      <c r="AA160" s="33">
        <v>100</v>
      </c>
      <c r="AB160" s="33">
        <v>7834</v>
      </c>
      <c r="AC160" s="33">
        <v>1776</v>
      </c>
      <c r="AD160" s="33">
        <v>745</v>
      </c>
      <c r="AE160" s="33">
        <v>1360</v>
      </c>
      <c r="AF160" s="33">
        <v>142</v>
      </c>
      <c r="AG160" s="33">
        <v>30026</v>
      </c>
      <c r="AH160" s="33">
        <v>1800.7386363636399</v>
      </c>
      <c r="AI160" s="33">
        <v>9576.1704545454504</v>
      </c>
      <c r="AJ160" s="33">
        <v>1179</v>
      </c>
      <c r="AK160" s="33">
        <v>10127.7386363636</v>
      </c>
      <c r="AL160" s="33">
        <v>4443.7386363636397</v>
      </c>
      <c r="AM160" s="33">
        <v>336.21590909090901</v>
      </c>
      <c r="AN160" s="33">
        <v>828.05681818181802</v>
      </c>
      <c r="AO160" s="33">
        <v>1149.64772727273</v>
      </c>
      <c r="AP160" s="80">
        <v>584.69318181818198</v>
      </c>
    </row>
    <row r="161" spans="1:42" s="82" customFormat="1" ht="15.75" customHeight="1">
      <c r="A161" s="129">
        <v>2022</v>
      </c>
      <c r="B161" s="27" t="s">
        <v>12</v>
      </c>
      <c r="C161" s="81">
        <v>3889726</v>
      </c>
      <c r="D161" s="81">
        <v>154593.69724459801</v>
      </c>
      <c r="E161" s="81">
        <v>798686.98158042599</v>
      </c>
      <c r="F161" s="81">
        <v>495639.59630468499</v>
      </c>
      <c r="G161" s="81">
        <v>407380.80629334401</v>
      </c>
      <c r="H161" s="81">
        <v>756945.99621853395</v>
      </c>
      <c r="I161" s="81">
        <v>349612.81059857801</v>
      </c>
      <c r="J161" s="81">
        <v>360574.96599238599</v>
      </c>
      <c r="K161" s="81">
        <v>488352.99676093698</v>
      </c>
      <c r="L161" s="81">
        <v>77938.149006508407</v>
      </c>
      <c r="M161" s="81">
        <v>1691076</v>
      </c>
      <c r="N161" s="81">
        <v>42277.697244598501</v>
      </c>
      <c r="O161" s="81">
        <v>432617.98158042203</v>
      </c>
      <c r="P161" s="81">
        <v>203937.59630468499</v>
      </c>
      <c r="Q161" s="81">
        <v>35175.806293343499</v>
      </c>
      <c r="R161" s="81">
        <v>26487.996218534499</v>
      </c>
      <c r="S161" s="81">
        <v>281539.810598579</v>
      </c>
      <c r="T161" s="81">
        <v>270278.96599238203</v>
      </c>
      <c r="U161" s="81">
        <v>349351.99676094099</v>
      </c>
      <c r="V161" s="81">
        <v>49408.149006508502</v>
      </c>
      <c r="W161" s="81">
        <v>566373.99999999895</v>
      </c>
      <c r="X161" s="81">
        <v>17448</v>
      </c>
      <c r="Y161" s="81">
        <v>80130</v>
      </c>
      <c r="Z161" s="81">
        <v>7135</v>
      </c>
      <c r="AA161" s="81">
        <v>32944</v>
      </c>
      <c r="AB161" s="81">
        <v>308549</v>
      </c>
      <c r="AC161" s="81">
        <v>34256</v>
      </c>
      <c r="AD161" s="81">
        <v>41011</v>
      </c>
      <c r="AE161" s="81">
        <v>38520</v>
      </c>
      <c r="AF161" s="81">
        <v>6381</v>
      </c>
      <c r="AG161" s="81">
        <v>1632276</v>
      </c>
      <c r="AH161" s="81">
        <v>94868</v>
      </c>
      <c r="AI161" s="81">
        <v>285939</v>
      </c>
      <c r="AJ161" s="81">
        <v>284567</v>
      </c>
      <c r="AK161" s="81">
        <v>339261</v>
      </c>
      <c r="AL161" s="81">
        <v>421909</v>
      </c>
      <c r="AM161" s="81">
        <v>33817</v>
      </c>
      <c r="AN161" s="81">
        <v>49285</v>
      </c>
      <c r="AO161" s="81">
        <v>100481</v>
      </c>
      <c r="AP161" s="81">
        <v>22149</v>
      </c>
    </row>
    <row r="162" spans="1:42" ht="15.75" customHeight="1">
      <c r="A162" s="129"/>
      <c r="B162" s="83" t="s">
        <v>14</v>
      </c>
      <c r="C162" s="33">
        <v>176498.999999997</v>
      </c>
      <c r="D162" s="33">
        <v>6121</v>
      </c>
      <c r="E162" s="33">
        <v>34229</v>
      </c>
      <c r="F162" s="33">
        <v>17478</v>
      </c>
      <c r="G162" s="33">
        <v>15662</v>
      </c>
      <c r="H162" s="33">
        <v>9930</v>
      </c>
      <c r="I162" s="33">
        <v>29470</v>
      </c>
      <c r="J162" s="33">
        <v>18978</v>
      </c>
      <c r="K162" s="33">
        <v>40638.000000000196</v>
      </c>
      <c r="L162" s="33">
        <v>3993.00000000001</v>
      </c>
      <c r="M162" s="33">
        <v>117130</v>
      </c>
      <c r="N162" s="33">
        <v>3286</v>
      </c>
      <c r="O162" s="33">
        <v>16787</v>
      </c>
      <c r="P162" s="33">
        <v>10730</v>
      </c>
      <c r="Q162" s="33">
        <v>1471</v>
      </c>
      <c r="R162" s="33">
        <v>597</v>
      </c>
      <c r="S162" s="33">
        <v>27819</v>
      </c>
      <c r="T162" s="33">
        <v>16805</v>
      </c>
      <c r="U162" s="33">
        <v>36972.000000000196</v>
      </c>
      <c r="V162" s="33">
        <v>2663</v>
      </c>
      <c r="W162" s="33">
        <v>9365</v>
      </c>
      <c r="X162" s="33">
        <v>101</v>
      </c>
      <c r="Y162" s="33">
        <v>955</v>
      </c>
      <c r="Z162" s="33">
        <v>226</v>
      </c>
      <c r="AA162" s="33">
        <v>177</v>
      </c>
      <c r="AB162" s="33">
        <v>4797</v>
      </c>
      <c r="AC162" s="33">
        <v>883</v>
      </c>
      <c r="AD162" s="33">
        <v>894</v>
      </c>
      <c r="AE162" s="33">
        <v>1132</v>
      </c>
      <c r="AF162" s="33">
        <v>200</v>
      </c>
      <c r="AG162" s="33">
        <v>50004</v>
      </c>
      <c r="AH162" s="33">
        <v>2734</v>
      </c>
      <c r="AI162" s="33">
        <v>16487</v>
      </c>
      <c r="AJ162" s="33">
        <v>6522</v>
      </c>
      <c r="AK162" s="33">
        <v>14014</v>
      </c>
      <c r="AL162" s="33">
        <v>4536</v>
      </c>
      <c r="AM162" s="33">
        <v>768</v>
      </c>
      <c r="AN162" s="33">
        <v>1279</v>
      </c>
      <c r="AO162" s="33">
        <v>2534</v>
      </c>
      <c r="AP162" s="51">
        <v>1130</v>
      </c>
    </row>
    <row r="163" spans="1:42" ht="15.75" customHeight="1">
      <c r="A163" s="129"/>
      <c r="B163" s="18" t="s">
        <v>15</v>
      </c>
      <c r="C163" s="33">
        <v>150584</v>
      </c>
      <c r="D163" s="33">
        <v>4563</v>
      </c>
      <c r="E163" s="33">
        <v>23068</v>
      </c>
      <c r="F163" s="33">
        <v>19266</v>
      </c>
      <c r="G163" s="33">
        <v>18182</v>
      </c>
      <c r="H163" s="33">
        <v>12368</v>
      </c>
      <c r="I163" s="33">
        <v>19524.444691524899</v>
      </c>
      <c r="J163" s="33">
        <v>14029.041806020099</v>
      </c>
      <c r="K163" s="33">
        <v>34856.135297326902</v>
      </c>
      <c r="L163" s="33">
        <v>4727.3782051281996</v>
      </c>
      <c r="M163" s="33">
        <v>85719.999999999694</v>
      </c>
      <c r="N163" s="33">
        <v>2007</v>
      </c>
      <c r="O163" s="33">
        <v>9167.0000000000091</v>
      </c>
      <c r="P163" s="33">
        <v>10955</v>
      </c>
      <c r="Q163" s="33">
        <v>1439</v>
      </c>
      <c r="R163" s="33">
        <v>638</v>
      </c>
      <c r="S163" s="33">
        <v>17867.444691524899</v>
      </c>
      <c r="T163" s="33">
        <v>11746.041806020099</v>
      </c>
      <c r="U163" s="33">
        <v>29498.135297327</v>
      </c>
      <c r="V163" s="33">
        <v>2402.3782051281901</v>
      </c>
      <c r="W163" s="33">
        <v>12120</v>
      </c>
      <c r="X163" s="33">
        <v>103</v>
      </c>
      <c r="Y163" s="33">
        <v>2095</v>
      </c>
      <c r="Z163" s="33">
        <v>286</v>
      </c>
      <c r="AA163" s="33">
        <v>286</v>
      </c>
      <c r="AB163" s="33">
        <v>5999</v>
      </c>
      <c r="AC163" s="33">
        <v>646</v>
      </c>
      <c r="AD163" s="33">
        <v>899</v>
      </c>
      <c r="AE163" s="33">
        <v>1562</v>
      </c>
      <c r="AF163" s="33">
        <v>244</v>
      </c>
      <c r="AG163" s="33">
        <v>52744</v>
      </c>
      <c r="AH163" s="33">
        <v>2453</v>
      </c>
      <c r="AI163" s="33">
        <v>11806</v>
      </c>
      <c r="AJ163" s="33">
        <v>8025</v>
      </c>
      <c r="AK163" s="33">
        <v>16457</v>
      </c>
      <c r="AL163" s="33">
        <v>5731</v>
      </c>
      <c r="AM163" s="33">
        <v>1011</v>
      </c>
      <c r="AN163" s="33">
        <v>1384</v>
      </c>
      <c r="AO163" s="33">
        <v>3796</v>
      </c>
      <c r="AP163" s="51">
        <v>2081</v>
      </c>
    </row>
    <row r="164" spans="1:42" ht="15.75" customHeight="1">
      <c r="A164" s="129"/>
      <c r="B164" s="18" t="s">
        <v>16</v>
      </c>
      <c r="C164" s="33">
        <v>211964</v>
      </c>
      <c r="D164" s="33">
        <v>6809</v>
      </c>
      <c r="E164" s="33">
        <v>40713</v>
      </c>
      <c r="F164" s="33">
        <v>18910</v>
      </c>
      <c r="G164" s="33">
        <v>20915</v>
      </c>
      <c r="H164" s="33">
        <v>24884.129824561402</v>
      </c>
      <c r="I164" s="33">
        <v>27803.9776352646</v>
      </c>
      <c r="J164" s="33">
        <v>21861.5430045703</v>
      </c>
      <c r="K164" s="33">
        <v>44900.349535603797</v>
      </c>
      <c r="L164" s="33">
        <v>5167.00000000001</v>
      </c>
      <c r="M164" s="33">
        <v>119686</v>
      </c>
      <c r="N164" s="33">
        <v>3146</v>
      </c>
      <c r="O164" s="33">
        <v>19621</v>
      </c>
      <c r="P164" s="33">
        <v>11047</v>
      </c>
      <c r="Q164" s="33">
        <v>2409</v>
      </c>
      <c r="R164" s="33">
        <v>1182.1298245614</v>
      </c>
      <c r="S164" s="33">
        <v>25094.9776352646</v>
      </c>
      <c r="T164" s="33">
        <v>17534.5430045703</v>
      </c>
      <c r="U164" s="33">
        <v>36288.349535603702</v>
      </c>
      <c r="V164" s="33">
        <v>3363.00000000001</v>
      </c>
      <c r="W164" s="33">
        <v>23650</v>
      </c>
      <c r="X164" s="33">
        <v>89</v>
      </c>
      <c r="Y164" s="33">
        <v>3516</v>
      </c>
      <c r="Z164" s="33">
        <v>180</v>
      </c>
      <c r="AA164" s="33">
        <v>518</v>
      </c>
      <c r="AB164" s="33">
        <v>13318</v>
      </c>
      <c r="AC164" s="33">
        <v>1258</v>
      </c>
      <c r="AD164" s="33">
        <v>2288</v>
      </c>
      <c r="AE164" s="33">
        <v>2218</v>
      </c>
      <c r="AF164" s="33">
        <v>265</v>
      </c>
      <c r="AG164" s="33">
        <v>68628</v>
      </c>
      <c r="AH164" s="33">
        <v>3574</v>
      </c>
      <c r="AI164" s="33">
        <v>17576</v>
      </c>
      <c r="AJ164" s="33">
        <v>7683</v>
      </c>
      <c r="AK164" s="33">
        <v>17988</v>
      </c>
      <c r="AL164" s="33">
        <v>10384</v>
      </c>
      <c r="AM164" s="33">
        <v>1451</v>
      </c>
      <c r="AN164" s="33">
        <v>2039</v>
      </c>
      <c r="AO164" s="33">
        <v>6394</v>
      </c>
      <c r="AP164" s="51">
        <v>1539</v>
      </c>
    </row>
    <row r="165" spans="1:42" ht="15.75" customHeight="1">
      <c r="A165" s="129"/>
      <c r="B165" s="18" t="s">
        <v>17</v>
      </c>
      <c r="C165" s="33">
        <v>302039.99999999802</v>
      </c>
      <c r="D165" s="33">
        <v>9005.0192307692305</v>
      </c>
      <c r="E165" s="33">
        <v>58930.467032967099</v>
      </c>
      <c r="F165" s="33">
        <v>24754</v>
      </c>
      <c r="G165" s="33">
        <v>35571</v>
      </c>
      <c r="H165" s="33">
        <v>73927.169230769199</v>
      </c>
      <c r="I165" s="33">
        <v>24924.411294261299</v>
      </c>
      <c r="J165" s="33">
        <v>26138.967032967099</v>
      </c>
      <c r="K165" s="33">
        <v>43506.966178266099</v>
      </c>
      <c r="L165" s="33">
        <v>5282.00000000001</v>
      </c>
      <c r="M165" s="33">
        <v>131791</v>
      </c>
      <c r="N165" s="33">
        <v>3561.01923076923</v>
      </c>
      <c r="O165" s="33">
        <v>28702.467032967001</v>
      </c>
      <c r="P165" s="33">
        <v>13446</v>
      </c>
      <c r="Q165" s="33">
        <v>3313</v>
      </c>
      <c r="R165" s="33">
        <v>2181.1692307692301</v>
      </c>
      <c r="S165" s="33">
        <v>22262.411294261299</v>
      </c>
      <c r="T165" s="33">
        <v>20411.967032967001</v>
      </c>
      <c r="U165" s="33">
        <v>34103.966178266302</v>
      </c>
      <c r="V165" s="33">
        <v>3809.00000000001</v>
      </c>
      <c r="W165" s="33">
        <v>43481</v>
      </c>
      <c r="X165" s="33">
        <v>508</v>
      </c>
      <c r="Y165" s="33">
        <v>6086</v>
      </c>
      <c r="Z165" s="33">
        <v>301</v>
      </c>
      <c r="AA165" s="33">
        <v>1299</v>
      </c>
      <c r="AB165" s="33">
        <v>29035</v>
      </c>
      <c r="AC165" s="33">
        <v>1017</v>
      </c>
      <c r="AD165" s="33">
        <v>2514</v>
      </c>
      <c r="AE165" s="33">
        <v>2490</v>
      </c>
      <c r="AF165" s="33">
        <v>231</v>
      </c>
      <c r="AG165" s="33">
        <v>126768</v>
      </c>
      <c r="AH165" s="33">
        <v>4936</v>
      </c>
      <c r="AI165" s="33">
        <v>24142</v>
      </c>
      <c r="AJ165" s="33">
        <v>11007</v>
      </c>
      <c r="AK165" s="33">
        <v>30959</v>
      </c>
      <c r="AL165" s="33">
        <v>42711</v>
      </c>
      <c r="AM165" s="33">
        <v>1645</v>
      </c>
      <c r="AN165" s="33">
        <v>3213</v>
      </c>
      <c r="AO165" s="33">
        <v>6913</v>
      </c>
      <c r="AP165" s="51">
        <v>1242</v>
      </c>
    </row>
    <row r="166" spans="1:42" ht="15.75" customHeight="1">
      <c r="A166" s="129"/>
      <c r="B166" s="18" t="str">
        <f>+'Serie receptivo'!B167</f>
        <v>Mayo</v>
      </c>
      <c r="C166" s="84">
        <v>276318.00000000099</v>
      </c>
      <c r="D166" s="84">
        <v>11441.0212765957</v>
      </c>
      <c r="E166" s="84">
        <v>57805.006189555097</v>
      </c>
      <c r="F166" s="84">
        <v>39392</v>
      </c>
      <c r="G166" s="84">
        <v>33925.936170212801</v>
      </c>
      <c r="H166" s="84">
        <v>56018</v>
      </c>
      <c r="I166" s="84">
        <v>19541.6553544495</v>
      </c>
      <c r="J166" s="84">
        <v>26361.9731660496</v>
      </c>
      <c r="K166" s="84">
        <v>27741.4078431372</v>
      </c>
      <c r="L166" s="84">
        <v>4090.99999999998</v>
      </c>
      <c r="M166" s="84">
        <v>120317</v>
      </c>
      <c r="N166" s="84">
        <v>3586.0212765957499</v>
      </c>
      <c r="O166" s="84">
        <v>32373.006189555101</v>
      </c>
      <c r="P166" s="84">
        <v>18092</v>
      </c>
      <c r="Q166" s="84">
        <v>3270.9361702127699</v>
      </c>
      <c r="R166" s="84">
        <v>2040</v>
      </c>
      <c r="S166" s="84">
        <v>16950.6553544495</v>
      </c>
      <c r="T166" s="84">
        <v>20549.9731660496</v>
      </c>
      <c r="U166" s="84">
        <v>20581.4078431372</v>
      </c>
      <c r="V166" s="84">
        <v>2872.99999999998</v>
      </c>
      <c r="W166" s="84">
        <v>39537</v>
      </c>
      <c r="X166" s="84">
        <v>1093</v>
      </c>
      <c r="Y166" s="84">
        <v>5149</v>
      </c>
      <c r="Z166" s="84">
        <v>393</v>
      </c>
      <c r="AA166" s="84">
        <v>2234</v>
      </c>
      <c r="AB166" s="84">
        <v>25494</v>
      </c>
      <c r="AC166" s="84">
        <v>981</v>
      </c>
      <c r="AD166" s="84">
        <v>2228</v>
      </c>
      <c r="AE166" s="84">
        <v>1705</v>
      </c>
      <c r="AF166" s="84">
        <v>260</v>
      </c>
      <c r="AG166" s="84">
        <v>116464</v>
      </c>
      <c r="AH166" s="84">
        <v>6762</v>
      </c>
      <c r="AI166" s="84">
        <v>20283</v>
      </c>
      <c r="AJ166" s="84">
        <v>20907</v>
      </c>
      <c r="AK166" s="84">
        <v>28421</v>
      </c>
      <c r="AL166" s="84">
        <v>28484</v>
      </c>
      <c r="AM166" s="84">
        <v>1610</v>
      </c>
      <c r="AN166" s="84">
        <v>3584</v>
      </c>
      <c r="AO166" s="84">
        <v>5455</v>
      </c>
      <c r="AP166" s="85">
        <v>958</v>
      </c>
    </row>
    <row r="167" spans="1:42" ht="15.75" customHeight="1">
      <c r="A167" s="129"/>
      <c r="B167" s="18" t="str">
        <f>+'Serie receptivo'!B168</f>
        <v>Junio</v>
      </c>
      <c r="C167" s="84">
        <v>249341.00000000099</v>
      </c>
      <c r="D167" s="84">
        <v>10270</v>
      </c>
      <c r="E167" s="84">
        <v>66783.353333333405</v>
      </c>
      <c r="F167" s="84">
        <v>32201.27</v>
      </c>
      <c r="G167" s="84">
        <v>28216</v>
      </c>
      <c r="H167" s="84">
        <v>45271.343333333301</v>
      </c>
      <c r="I167" s="84">
        <v>19923.6816666667</v>
      </c>
      <c r="J167" s="84">
        <v>22378.351666666698</v>
      </c>
      <c r="K167" s="84">
        <v>20139.000000000098</v>
      </c>
      <c r="L167" s="84">
        <v>4157.99999999999</v>
      </c>
      <c r="M167" s="84">
        <v>113930.000000001</v>
      </c>
      <c r="N167" s="84">
        <v>2585</v>
      </c>
      <c r="O167" s="84">
        <v>38401.353333333303</v>
      </c>
      <c r="P167" s="84">
        <v>14929.27</v>
      </c>
      <c r="Q167" s="84">
        <v>2698</v>
      </c>
      <c r="R167" s="84">
        <v>2108.3433333333301</v>
      </c>
      <c r="S167" s="84">
        <v>17210.6816666667</v>
      </c>
      <c r="T167" s="84">
        <v>17175.351666666698</v>
      </c>
      <c r="U167" s="84">
        <v>15603</v>
      </c>
      <c r="V167" s="84">
        <v>3218.99999999999</v>
      </c>
      <c r="W167" s="84">
        <v>33203</v>
      </c>
      <c r="X167" s="84">
        <v>879</v>
      </c>
      <c r="Y167" s="84">
        <v>6324</v>
      </c>
      <c r="Z167" s="84">
        <v>362</v>
      </c>
      <c r="AA167" s="84">
        <v>2416</v>
      </c>
      <c r="AB167" s="84">
        <v>18691</v>
      </c>
      <c r="AC167" s="84">
        <v>1111</v>
      </c>
      <c r="AD167" s="84">
        <v>1857</v>
      </c>
      <c r="AE167" s="84">
        <v>1262</v>
      </c>
      <c r="AF167" s="84">
        <v>301</v>
      </c>
      <c r="AG167" s="84">
        <v>102208</v>
      </c>
      <c r="AH167" s="84">
        <v>6806</v>
      </c>
      <c r="AI167" s="84">
        <v>22058</v>
      </c>
      <c r="AJ167" s="84">
        <v>16910</v>
      </c>
      <c r="AK167" s="84">
        <v>23102</v>
      </c>
      <c r="AL167" s="84">
        <v>24472</v>
      </c>
      <c r="AM167" s="84">
        <v>1602</v>
      </c>
      <c r="AN167" s="84">
        <v>3346</v>
      </c>
      <c r="AO167" s="84">
        <v>3274</v>
      </c>
      <c r="AP167" s="85">
        <v>638</v>
      </c>
    </row>
    <row r="168" spans="1:42" ht="15.75" customHeight="1">
      <c r="A168" s="129"/>
      <c r="B168" s="18" t="s">
        <v>20</v>
      </c>
      <c r="C168" s="84">
        <v>388870.99999999802</v>
      </c>
      <c r="D168" s="84">
        <v>17558.0234375</v>
      </c>
      <c r="E168" s="84">
        <v>103097.61179773899</v>
      </c>
      <c r="F168" s="84">
        <v>39545.0133333333</v>
      </c>
      <c r="G168" s="84">
        <v>46892</v>
      </c>
      <c r="H168" s="84">
        <v>105202.820055096</v>
      </c>
      <c r="I168" s="84">
        <v>22917.684648627499</v>
      </c>
      <c r="J168" s="84">
        <v>27472.380734005601</v>
      </c>
      <c r="K168" s="84">
        <v>22501.541518914099</v>
      </c>
      <c r="L168" s="84">
        <v>3683.9244747837201</v>
      </c>
      <c r="M168" s="84">
        <v>149265.99999999901</v>
      </c>
      <c r="N168" s="84">
        <v>3379.0234375</v>
      </c>
      <c r="O168" s="84">
        <v>58913.611797739199</v>
      </c>
      <c r="P168" s="84">
        <v>21006.0133333333</v>
      </c>
      <c r="Q168" s="84">
        <v>3224</v>
      </c>
      <c r="R168" s="84">
        <v>2745.8200550964202</v>
      </c>
      <c r="S168" s="84">
        <v>19768.684648627499</v>
      </c>
      <c r="T168" s="84">
        <v>20904.380734005601</v>
      </c>
      <c r="U168" s="84">
        <v>16541.5415189142</v>
      </c>
      <c r="V168" s="84">
        <v>2782.9244747837301</v>
      </c>
      <c r="W168" s="84">
        <v>63755</v>
      </c>
      <c r="X168" s="84">
        <v>2534</v>
      </c>
      <c r="Y168" s="84">
        <v>10691</v>
      </c>
      <c r="Z168" s="84">
        <v>760</v>
      </c>
      <c r="AA168" s="84">
        <v>4199</v>
      </c>
      <c r="AB168" s="84">
        <v>39247</v>
      </c>
      <c r="AC168" s="84">
        <v>1422</v>
      </c>
      <c r="AD168" s="84">
        <v>2926</v>
      </c>
      <c r="AE168" s="84">
        <v>1636</v>
      </c>
      <c r="AF168" s="84">
        <v>340</v>
      </c>
      <c r="AG168" s="84">
        <v>175850</v>
      </c>
      <c r="AH168" s="84">
        <v>11645</v>
      </c>
      <c r="AI168" s="84">
        <v>33493</v>
      </c>
      <c r="AJ168" s="84">
        <v>17779</v>
      </c>
      <c r="AK168" s="84">
        <v>39469</v>
      </c>
      <c r="AL168" s="84">
        <v>63210</v>
      </c>
      <c r="AM168" s="84">
        <v>1727</v>
      </c>
      <c r="AN168" s="84">
        <v>3642</v>
      </c>
      <c r="AO168" s="84">
        <v>4324</v>
      </c>
      <c r="AP168" s="85">
        <v>561</v>
      </c>
    </row>
    <row r="169" spans="1:42" ht="15.75" customHeight="1">
      <c r="A169" s="129"/>
      <c r="B169" s="18" t="s">
        <v>21</v>
      </c>
      <c r="C169" s="84">
        <v>356199.00000000099</v>
      </c>
      <c r="D169" s="84">
        <v>13678.349311136601</v>
      </c>
      <c r="E169" s="84">
        <v>86620.367315629905</v>
      </c>
      <c r="F169" s="84">
        <v>38319</v>
      </c>
      <c r="G169" s="84">
        <v>39610</v>
      </c>
      <c r="H169" s="84">
        <v>84932.355721393003</v>
      </c>
      <c r="I169" s="84">
        <v>24098.045558732301</v>
      </c>
      <c r="J169" s="84">
        <v>31321.0555241332</v>
      </c>
      <c r="K169" s="84">
        <v>33089.2951277881</v>
      </c>
      <c r="L169" s="84">
        <v>4530.5314411867303</v>
      </c>
      <c r="M169" s="84">
        <v>154636</v>
      </c>
      <c r="N169" s="84">
        <v>2993.3493111366201</v>
      </c>
      <c r="O169" s="84">
        <v>53282.367315629897</v>
      </c>
      <c r="P169" s="84">
        <v>18907</v>
      </c>
      <c r="Q169" s="84">
        <v>3242</v>
      </c>
      <c r="R169" s="84">
        <v>2654.3557213930399</v>
      </c>
      <c r="S169" s="84">
        <v>21266.045558732301</v>
      </c>
      <c r="T169" s="84">
        <v>23950.0555241332</v>
      </c>
      <c r="U169" s="84">
        <v>24794.2951277881</v>
      </c>
      <c r="V169" s="84">
        <v>3546.5314411867298</v>
      </c>
      <c r="W169" s="84">
        <v>55005</v>
      </c>
      <c r="X169" s="84">
        <v>1816</v>
      </c>
      <c r="Y169" s="84">
        <v>7888</v>
      </c>
      <c r="Z169" s="84">
        <v>525</v>
      </c>
      <c r="AA169" s="84">
        <v>3849</v>
      </c>
      <c r="AB169" s="84">
        <v>34472</v>
      </c>
      <c r="AC169" s="84">
        <v>1190</v>
      </c>
      <c r="AD169" s="84">
        <v>3006</v>
      </c>
      <c r="AE169" s="84">
        <v>1952</v>
      </c>
      <c r="AF169" s="84">
        <v>307</v>
      </c>
      <c r="AG169" s="84">
        <v>146558</v>
      </c>
      <c r="AH169" s="84">
        <v>8869</v>
      </c>
      <c r="AI169" s="84">
        <v>25450</v>
      </c>
      <c r="AJ169" s="84">
        <v>18887</v>
      </c>
      <c r="AK169" s="84">
        <v>32519</v>
      </c>
      <c r="AL169" s="84">
        <v>47806</v>
      </c>
      <c r="AM169" s="84">
        <v>1642</v>
      </c>
      <c r="AN169" s="84">
        <v>4365</v>
      </c>
      <c r="AO169" s="84">
        <v>6343</v>
      </c>
      <c r="AP169" s="85">
        <v>677</v>
      </c>
    </row>
    <row r="170" spans="1:42" ht="15.75" customHeight="1">
      <c r="A170" s="129"/>
      <c r="B170" s="18" t="s">
        <v>22</v>
      </c>
      <c r="C170" s="84">
        <v>386038.99999999697</v>
      </c>
      <c r="D170" s="84">
        <v>15445.026785714301</v>
      </c>
      <c r="E170" s="84">
        <v>87161.792870403893</v>
      </c>
      <c r="F170" s="84">
        <v>52879.050955414001</v>
      </c>
      <c r="G170" s="84">
        <v>37943</v>
      </c>
      <c r="H170" s="84">
        <v>105040</v>
      </c>
      <c r="I170" s="84">
        <v>20262.152838946498</v>
      </c>
      <c r="J170" s="84">
        <v>34231.681008766398</v>
      </c>
      <c r="K170" s="84">
        <v>28011.440809300599</v>
      </c>
      <c r="L170" s="84">
        <v>5064.8547314544303</v>
      </c>
      <c r="M170" s="84">
        <v>138777</v>
      </c>
      <c r="N170" s="84">
        <v>3461.0267857142899</v>
      </c>
      <c r="O170" s="84">
        <v>47018.7928704039</v>
      </c>
      <c r="P170" s="84">
        <v>17595.050955414001</v>
      </c>
      <c r="Q170" s="84">
        <v>2613</v>
      </c>
      <c r="R170" s="84">
        <v>2949</v>
      </c>
      <c r="S170" s="84">
        <v>17060.152838946498</v>
      </c>
      <c r="T170" s="84">
        <v>24138.681008766402</v>
      </c>
      <c r="U170" s="84">
        <v>20370.440809300599</v>
      </c>
      <c r="V170" s="84">
        <v>3570.8547314544298</v>
      </c>
      <c r="W170" s="84">
        <v>65852</v>
      </c>
      <c r="X170" s="84">
        <v>1970</v>
      </c>
      <c r="Y170" s="84">
        <v>9773</v>
      </c>
      <c r="Z170" s="84">
        <v>769</v>
      </c>
      <c r="AA170" s="84">
        <v>4303</v>
      </c>
      <c r="AB170" s="84">
        <v>41327</v>
      </c>
      <c r="AC170" s="84">
        <v>1249</v>
      </c>
      <c r="AD170" s="84">
        <v>3816</v>
      </c>
      <c r="AE170" s="84">
        <v>2256</v>
      </c>
      <c r="AF170" s="84">
        <v>389</v>
      </c>
      <c r="AG170" s="84">
        <v>181410</v>
      </c>
      <c r="AH170" s="84">
        <v>10014</v>
      </c>
      <c r="AI170" s="84">
        <v>30370</v>
      </c>
      <c r="AJ170" s="84">
        <v>34515</v>
      </c>
      <c r="AK170" s="84">
        <v>31027</v>
      </c>
      <c r="AL170" s="84">
        <v>60764</v>
      </c>
      <c r="AM170" s="84">
        <v>1953</v>
      </c>
      <c r="AN170" s="84">
        <v>6277</v>
      </c>
      <c r="AO170" s="84">
        <v>5385</v>
      </c>
      <c r="AP170" s="85">
        <v>1105</v>
      </c>
    </row>
    <row r="171" spans="1:42" ht="15.75" customHeight="1">
      <c r="A171" s="129"/>
      <c r="B171" s="18" t="s">
        <v>23</v>
      </c>
      <c r="C171" s="84">
        <v>424660.99999999802</v>
      </c>
      <c r="D171" s="84">
        <v>17777</v>
      </c>
      <c r="E171" s="84">
        <v>88797.233833162798</v>
      </c>
      <c r="F171" s="84">
        <v>62460.272727272699</v>
      </c>
      <c r="G171" s="84">
        <v>44524</v>
      </c>
      <c r="H171" s="84">
        <v>92244</v>
      </c>
      <c r="I171" s="84">
        <v>26866.106878002502</v>
      </c>
      <c r="J171" s="84">
        <v>41219.182634616802</v>
      </c>
      <c r="K171" s="84">
        <v>42735.780406021498</v>
      </c>
      <c r="L171" s="84">
        <v>8037.4235209235403</v>
      </c>
      <c r="M171" s="84">
        <v>165590.00000000099</v>
      </c>
      <c r="N171" s="84">
        <v>4029</v>
      </c>
      <c r="O171" s="84">
        <v>49980.233833163002</v>
      </c>
      <c r="P171" s="84">
        <v>21418.272727272699</v>
      </c>
      <c r="Q171" s="84">
        <v>3949</v>
      </c>
      <c r="R171" s="84">
        <v>3003</v>
      </c>
      <c r="S171" s="84">
        <v>20923.106878002502</v>
      </c>
      <c r="T171" s="84">
        <v>30396.182634616802</v>
      </c>
      <c r="U171" s="84">
        <v>26418.7804060216</v>
      </c>
      <c r="V171" s="84">
        <v>5472.4235209235303</v>
      </c>
      <c r="W171" s="84">
        <v>63997</v>
      </c>
      <c r="X171" s="84">
        <v>2278</v>
      </c>
      <c r="Y171" s="84">
        <v>8491</v>
      </c>
      <c r="Z171" s="84">
        <v>866</v>
      </c>
      <c r="AA171" s="84">
        <v>3958</v>
      </c>
      <c r="AB171" s="84">
        <v>36483</v>
      </c>
      <c r="AC171" s="84">
        <v>2034</v>
      </c>
      <c r="AD171" s="84">
        <v>5071</v>
      </c>
      <c r="AE171" s="84">
        <v>4236</v>
      </c>
      <c r="AF171" s="84">
        <v>580</v>
      </c>
      <c r="AG171" s="84">
        <v>195074</v>
      </c>
      <c r="AH171" s="84">
        <v>11470</v>
      </c>
      <c r="AI171" s="84">
        <v>30326</v>
      </c>
      <c r="AJ171" s="84">
        <v>40176</v>
      </c>
      <c r="AK171" s="84">
        <v>36617</v>
      </c>
      <c r="AL171" s="84">
        <v>52758</v>
      </c>
      <c r="AM171" s="84">
        <v>3909</v>
      </c>
      <c r="AN171" s="84">
        <v>5752</v>
      </c>
      <c r="AO171" s="84">
        <v>12081</v>
      </c>
      <c r="AP171" s="85">
        <v>1985</v>
      </c>
    </row>
    <row r="172" spans="1:42" ht="15.75" customHeight="1">
      <c r="A172" s="129"/>
      <c r="B172" s="18" t="str">
        <f>+'Serie receptivo'!B173</f>
        <v>Noviembre</v>
      </c>
      <c r="C172" s="84">
        <v>483242.99999999203</v>
      </c>
      <c r="D172" s="84">
        <v>18744.181818181802</v>
      </c>
      <c r="E172" s="84">
        <v>78410.153498509899</v>
      </c>
      <c r="F172" s="84">
        <v>76138.711111110999</v>
      </c>
      <c r="G172" s="84">
        <v>41414.769230769198</v>
      </c>
      <c r="H172" s="84">
        <v>86605.411764705903</v>
      </c>
      <c r="I172" s="84">
        <v>46423.488483383102</v>
      </c>
      <c r="J172" s="84">
        <v>49045.660506819098</v>
      </c>
      <c r="K172" s="84">
        <v>74578.294676170699</v>
      </c>
      <c r="L172" s="84">
        <v>11882.328910349401</v>
      </c>
      <c r="M172" s="84">
        <v>199926.99999999901</v>
      </c>
      <c r="N172" s="84">
        <v>5883.1818181818198</v>
      </c>
      <c r="O172" s="84">
        <v>42670.153498509899</v>
      </c>
      <c r="P172" s="84">
        <v>23854.711111111101</v>
      </c>
      <c r="Q172" s="84">
        <v>4640.7692307692296</v>
      </c>
      <c r="R172" s="84">
        <v>3418.4117647058802</v>
      </c>
      <c r="S172" s="84">
        <v>34433.488483383102</v>
      </c>
      <c r="T172" s="84">
        <v>36173.660506819098</v>
      </c>
      <c r="U172" s="84">
        <v>41947.294676170597</v>
      </c>
      <c r="V172" s="84">
        <v>6905.3289103493498</v>
      </c>
      <c r="W172" s="84">
        <v>72454</v>
      </c>
      <c r="X172" s="84">
        <v>2565</v>
      </c>
      <c r="Y172" s="84">
        <v>8811</v>
      </c>
      <c r="Z172" s="84">
        <v>952</v>
      </c>
      <c r="AA172" s="84">
        <v>4369</v>
      </c>
      <c r="AB172" s="84">
        <v>36051</v>
      </c>
      <c r="AC172" s="84">
        <v>4217</v>
      </c>
      <c r="AD172" s="84">
        <v>5784</v>
      </c>
      <c r="AE172" s="84">
        <v>8516</v>
      </c>
      <c r="AF172" s="84">
        <v>1189</v>
      </c>
      <c r="AG172" s="84">
        <v>210862</v>
      </c>
      <c r="AH172" s="84">
        <v>10296</v>
      </c>
      <c r="AI172" s="84">
        <v>26929</v>
      </c>
      <c r="AJ172" s="84">
        <v>51332</v>
      </c>
      <c r="AK172" s="84">
        <v>32405</v>
      </c>
      <c r="AL172" s="84">
        <v>47136</v>
      </c>
      <c r="AM172" s="84">
        <v>7773</v>
      </c>
      <c r="AN172" s="84">
        <v>7088</v>
      </c>
      <c r="AO172" s="84">
        <v>24115</v>
      </c>
      <c r="AP172" s="85">
        <v>3788</v>
      </c>
    </row>
    <row r="173" spans="1:42" s="88" customFormat="1" ht="15.75" customHeight="1">
      <c r="A173" s="129"/>
      <c r="B173" s="60" t="s">
        <v>25</v>
      </c>
      <c r="C173" s="86">
        <v>483966.99999999697</v>
      </c>
      <c r="D173" s="86">
        <v>23182.075384700802</v>
      </c>
      <c r="E173" s="86">
        <v>73070.995709124007</v>
      </c>
      <c r="F173" s="86">
        <v>74296.278177553802</v>
      </c>
      <c r="G173" s="86">
        <v>44525.100892361501</v>
      </c>
      <c r="H173" s="86">
        <v>60522.7662886752</v>
      </c>
      <c r="I173" s="86">
        <v>67857.161548719407</v>
      </c>
      <c r="J173" s="86">
        <v>47537.128907769198</v>
      </c>
      <c r="K173" s="86">
        <v>75654.785368414596</v>
      </c>
      <c r="L173" s="86">
        <v>17320.7077226818</v>
      </c>
      <c r="M173" s="86">
        <v>194306</v>
      </c>
      <c r="N173" s="86">
        <v>4361.07538470075</v>
      </c>
      <c r="O173" s="86">
        <v>35700.995709123898</v>
      </c>
      <c r="P173" s="86">
        <v>21957.278177553799</v>
      </c>
      <c r="Q173" s="86">
        <v>2906.10089236152</v>
      </c>
      <c r="R173" s="86">
        <v>2970.7662886752</v>
      </c>
      <c r="S173" s="86">
        <v>40883.161548719399</v>
      </c>
      <c r="T173" s="86">
        <v>30493.128907769002</v>
      </c>
      <c r="U173" s="86">
        <v>46232.785368414603</v>
      </c>
      <c r="V173" s="86">
        <v>8800.7077226817692</v>
      </c>
      <c r="W173" s="86">
        <v>83955</v>
      </c>
      <c r="X173" s="86">
        <v>3512</v>
      </c>
      <c r="Y173" s="86">
        <v>10351</v>
      </c>
      <c r="Z173" s="86">
        <v>1515</v>
      </c>
      <c r="AA173" s="86">
        <v>5336</v>
      </c>
      <c r="AB173" s="86">
        <v>23635</v>
      </c>
      <c r="AC173" s="86">
        <v>18248</v>
      </c>
      <c r="AD173" s="86">
        <v>9728</v>
      </c>
      <c r="AE173" s="86">
        <v>9555</v>
      </c>
      <c r="AF173" s="86">
        <v>2075</v>
      </c>
      <c r="AG173" s="86">
        <v>205706</v>
      </c>
      <c r="AH173" s="86">
        <v>15309</v>
      </c>
      <c r="AI173" s="86">
        <v>27019</v>
      </c>
      <c r="AJ173" s="86">
        <v>50824</v>
      </c>
      <c r="AK173" s="86">
        <v>36283</v>
      </c>
      <c r="AL173" s="86">
        <v>33917</v>
      </c>
      <c r="AM173" s="86">
        <v>8726</v>
      </c>
      <c r="AN173" s="86">
        <v>7316</v>
      </c>
      <c r="AO173" s="86">
        <v>19867</v>
      </c>
      <c r="AP173" s="87">
        <v>6445</v>
      </c>
    </row>
    <row r="174" spans="1:42" s="91" customFormat="1" ht="15.75" customHeight="1">
      <c r="A174" s="62" t="s">
        <v>28</v>
      </c>
      <c r="B174" s="89" t="str">
        <f>+'Serie receptivo'!B175</f>
        <v>Total (ene-dic)</v>
      </c>
      <c r="C174" s="90">
        <v>7285688</v>
      </c>
      <c r="D174" s="90">
        <v>241537</v>
      </c>
      <c r="E174" s="90">
        <v>1388194</v>
      </c>
      <c r="F174" s="90">
        <v>1343200</v>
      </c>
      <c r="G174" s="90">
        <v>558241</v>
      </c>
      <c r="H174" s="90">
        <v>1510696</v>
      </c>
      <c r="I174" s="90">
        <v>614038</v>
      </c>
      <c r="J174" s="90">
        <v>644090</v>
      </c>
      <c r="K174" s="90">
        <v>811941</v>
      </c>
      <c r="L174" s="90">
        <v>173752</v>
      </c>
      <c r="M174" s="90">
        <v>2745615</v>
      </c>
      <c r="N174" s="90">
        <v>45649</v>
      </c>
      <c r="O174" s="90">
        <v>733723</v>
      </c>
      <c r="P174" s="90">
        <v>408019</v>
      </c>
      <c r="Q174" s="90">
        <v>41800</v>
      </c>
      <c r="R174" s="90">
        <v>48647</v>
      </c>
      <c r="S174" s="90">
        <v>417014</v>
      </c>
      <c r="T174" s="90">
        <v>454706</v>
      </c>
      <c r="U174" s="90">
        <v>494413</v>
      </c>
      <c r="V174" s="90">
        <v>101645</v>
      </c>
      <c r="W174" s="90">
        <v>1155975</v>
      </c>
      <c r="X174" s="90">
        <v>30785</v>
      </c>
      <c r="Y174" s="90">
        <v>190343</v>
      </c>
      <c r="Z174" s="90">
        <v>27075</v>
      </c>
      <c r="AA174" s="90">
        <v>60003</v>
      </c>
      <c r="AB174" s="90">
        <v>532030</v>
      </c>
      <c r="AC174" s="90">
        <v>115769</v>
      </c>
      <c r="AD174" s="90">
        <v>86011</v>
      </c>
      <c r="AE174" s="90">
        <v>94667</v>
      </c>
      <c r="AF174" s="90">
        <v>19292</v>
      </c>
      <c r="AG174" s="90">
        <v>3384098</v>
      </c>
      <c r="AH174" s="90">
        <v>165103</v>
      </c>
      <c r="AI174" s="90">
        <v>464128</v>
      </c>
      <c r="AJ174" s="90">
        <v>908106</v>
      </c>
      <c r="AK174" s="90">
        <v>456438</v>
      </c>
      <c r="AL174" s="90">
        <v>930019</v>
      </c>
      <c r="AM174" s="90">
        <v>81255</v>
      </c>
      <c r="AN174" s="90">
        <v>103373</v>
      </c>
      <c r="AO174" s="90">
        <v>222861</v>
      </c>
      <c r="AP174" s="90">
        <v>52815</v>
      </c>
    </row>
    <row r="175" spans="1:42" ht="15.75" customHeight="1">
      <c r="A175" s="64"/>
      <c r="B175" s="83" t="s">
        <v>14</v>
      </c>
      <c r="C175" s="84">
        <v>728436</v>
      </c>
      <c r="D175" s="84">
        <v>40287</v>
      </c>
      <c r="E175" s="84">
        <v>138540</v>
      </c>
      <c r="F175" s="84">
        <v>109731</v>
      </c>
      <c r="G175" s="84">
        <v>63918</v>
      </c>
      <c r="H175" s="84">
        <v>93732</v>
      </c>
      <c r="I175" s="84">
        <v>92831</v>
      </c>
      <c r="J175" s="84">
        <v>58331</v>
      </c>
      <c r="K175" s="84">
        <v>107361</v>
      </c>
      <c r="L175" s="84">
        <v>23704</v>
      </c>
      <c r="M175" s="84">
        <v>266824</v>
      </c>
      <c r="N175" s="84">
        <v>5310</v>
      </c>
      <c r="O175" s="84">
        <v>55785</v>
      </c>
      <c r="P175" s="84">
        <v>23920</v>
      </c>
      <c r="Q175" s="84">
        <v>2867</v>
      </c>
      <c r="R175" s="84">
        <v>2622</v>
      </c>
      <c r="S175" s="84">
        <v>58665</v>
      </c>
      <c r="T175" s="84">
        <v>40605</v>
      </c>
      <c r="U175" s="84">
        <v>66840</v>
      </c>
      <c r="V175" s="84">
        <v>10209</v>
      </c>
      <c r="W175" s="84">
        <v>113820</v>
      </c>
      <c r="X175" s="84">
        <v>6157</v>
      </c>
      <c r="Y175" s="84">
        <v>28362</v>
      </c>
      <c r="Z175" s="84">
        <v>2911</v>
      </c>
      <c r="AA175" s="84">
        <v>7082</v>
      </c>
      <c r="AB175" s="84">
        <v>22687</v>
      </c>
      <c r="AC175" s="84">
        <v>22886</v>
      </c>
      <c r="AD175" s="84">
        <v>7587</v>
      </c>
      <c r="AE175" s="84">
        <v>13311</v>
      </c>
      <c r="AF175" s="84">
        <v>2837</v>
      </c>
      <c r="AG175" s="84">
        <v>347792</v>
      </c>
      <c r="AH175" s="84">
        <v>28820</v>
      </c>
      <c r="AI175" s="84">
        <v>54393</v>
      </c>
      <c r="AJ175" s="84">
        <v>82900</v>
      </c>
      <c r="AK175" s="84">
        <v>53969</v>
      </c>
      <c r="AL175" s="84">
        <v>68423</v>
      </c>
      <c r="AM175" s="84">
        <v>11280</v>
      </c>
      <c r="AN175" s="84">
        <v>10139</v>
      </c>
      <c r="AO175" s="84">
        <v>27210</v>
      </c>
      <c r="AP175" s="85">
        <v>10658</v>
      </c>
    </row>
    <row r="176" spans="1:42" ht="15.75" customHeight="1">
      <c r="A176" s="64"/>
      <c r="B176" s="18" t="s">
        <v>15</v>
      </c>
      <c r="C176" s="84">
        <v>682031</v>
      </c>
      <c r="D176" s="84">
        <v>20810</v>
      </c>
      <c r="E176" s="84">
        <v>87143</v>
      </c>
      <c r="F176" s="84">
        <v>202921</v>
      </c>
      <c r="G176" s="84">
        <v>46852</v>
      </c>
      <c r="H176" s="84">
        <v>89394</v>
      </c>
      <c r="I176" s="84">
        <v>80340</v>
      </c>
      <c r="J176" s="84">
        <v>37216</v>
      </c>
      <c r="K176" s="84">
        <v>95382</v>
      </c>
      <c r="L176" s="84">
        <v>21972</v>
      </c>
      <c r="M176" s="84">
        <v>195550</v>
      </c>
      <c r="N176" s="84">
        <v>2590</v>
      </c>
      <c r="O176" s="84">
        <v>29919</v>
      </c>
      <c r="P176" s="84">
        <v>32169</v>
      </c>
      <c r="Q176" s="84">
        <v>2538</v>
      </c>
      <c r="R176" s="84">
        <v>1897</v>
      </c>
      <c r="S176" s="84">
        <v>40599</v>
      </c>
      <c r="T176" s="84">
        <v>25329</v>
      </c>
      <c r="U176" s="84">
        <v>51502</v>
      </c>
      <c r="V176" s="84">
        <v>9006</v>
      </c>
      <c r="W176" s="84">
        <v>119667</v>
      </c>
      <c r="X176" s="84">
        <v>2475</v>
      </c>
      <c r="Y176" s="84">
        <v>26275</v>
      </c>
      <c r="Z176" s="84">
        <v>5051</v>
      </c>
      <c r="AA176" s="84">
        <v>5645</v>
      </c>
      <c r="AB176" s="84">
        <v>25239</v>
      </c>
      <c r="AC176" s="84">
        <v>29182</v>
      </c>
      <c r="AD176" s="84">
        <v>5158</v>
      </c>
      <c r="AE176" s="84">
        <v>17393</v>
      </c>
      <c r="AF176" s="84">
        <v>3249</v>
      </c>
      <c r="AG176" s="84">
        <v>366814</v>
      </c>
      <c r="AH176" s="84">
        <v>15745</v>
      </c>
      <c r="AI176" s="84">
        <v>30949</v>
      </c>
      <c r="AJ176" s="84">
        <v>165701</v>
      </c>
      <c r="AK176" s="84">
        <v>38669</v>
      </c>
      <c r="AL176" s="84">
        <v>62258</v>
      </c>
      <c r="AM176" s="84">
        <v>10559</v>
      </c>
      <c r="AN176" s="84">
        <v>6729</v>
      </c>
      <c r="AO176" s="84">
        <v>26487</v>
      </c>
      <c r="AP176" s="85">
        <v>9717</v>
      </c>
    </row>
    <row r="177" spans="1:42" ht="15.75" customHeight="1">
      <c r="A177" s="64"/>
      <c r="B177" s="18" t="s">
        <v>16</v>
      </c>
      <c r="C177" s="84">
        <v>565471</v>
      </c>
      <c r="D177" s="84">
        <v>16281</v>
      </c>
      <c r="E177" s="84">
        <v>74509</v>
      </c>
      <c r="F177" s="84">
        <v>102992</v>
      </c>
      <c r="G177" s="84">
        <v>37896</v>
      </c>
      <c r="H177" s="84">
        <v>76844</v>
      </c>
      <c r="I177" s="84">
        <v>85016</v>
      </c>
      <c r="J177" s="84">
        <v>48414</v>
      </c>
      <c r="K177" s="84">
        <v>102689</v>
      </c>
      <c r="L177" s="84">
        <v>20829</v>
      </c>
      <c r="M177" s="84">
        <v>228591</v>
      </c>
      <c r="N177" s="84">
        <v>3345</v>
      </c>
      <c r="O177" s="84">
        <v>36357</v>
      </c>
      <c r="P177" s="84">
        <v>27278</v>
      </c>
      <c r="Q177" s="84">
        <v>3320</v>
      </c>
      <c r="R177" s="84">
        <v>3570</v>
      </c>
      <c r="S177" s="84">
        <v>50080</v>
      </c>
      <c r="T177" s="84">
        <v>34141</v>
      </c>
      <c r="U177" s="84">
        <v>58826</v>
      </c>
      <c r="V177" s="84">
        <v>11673</v>
      </c>
      <c r="W177" s="84">
        <v>102282</v>
      </c>
      <c r="X177" s="84">
        <v>1878</v>
      </c>
      <c r="Y177" s="84">
        <v>11853</v>
      </c>
      <c r="Z177" s="84">
        <v>2866</v>
      </c>
      <c r="AA177" s="84">
        <v>4754</v>
      </c>
      <c r="AB177" s="84">
        <v>29474</v>
      </c>
      <c r="AC177" s="84">
        <v>24356</v>
      </c>
      <c r="AD177" s="84">
        <v>7186</v>
      </c>
      <c r="AE177" s="84">
        <v>17097</v>
      </c>
      <c r="AF177" s="84">
        <v>2818</v>
      </c>
      <c r="AG177" s="84">
        <v>234598</v>
      </c>
      <c r="AH177" s="84">
        <v>11058</v>
      </c>
      <c r="AI177" s="84">
        <v>26299</v>
      </c>
      <c r="AJ177" s="84">
        <v>72848</v>
      </c>
      <c r="AK177" s="84">
        <v>29822</v>
      </c>
      <c r="AL177" s="84">
        <v>43800</v>
      </c>
      <c r="AM177" s="84">
        <v>10580</v>
      </c>
      <c r="AN177" s="84">
        <v>7087</v>
      </c>
      <c r="AO177" s="84">
        <v>26766</v>
      </c>
      <c r="AP177" s="85">
        <v>6338</v>
      </c>
    </row>
    <row r="178" spans="1:42" ht="15.75" customHeight="1">
      <c r="A178" s="64"/>
      <c r="B178" s="18" t="str">
        <f>+'Serie receptivo'!B179</f>
        <v>Abril</v>
      </c>
      <c r="C178" s="84">
        <v>619742</v>
      </c>
      <c r="D178" s="84">
        <v>16216</v>
      </c>
      <c r="E178" s="84">
        <v>92944</v>
      </c>
      <c r="F178" s="84">
        <v>127237</v>
      </c>
      <c r="G178" s="84">
        <v>50172</v>
      </c>
      <c r="H178" s="84">
        <v>153553</v>
      </c>
      <c r="I178" s="84">
        <v>43173</v>
      </c>
      <c r="J178" s="84">
        <v>51641</v>
      </c>
      <c r="K178" s="84">
        <v>70452</v>
      </c>
      <c r="L178" s="84">
        <v>14353</v>
      </c>
      <c r="M178" s="84">
        <v>208505</v>
      </c>
      <c r="N178" s="84">
        <v>3196</v>
      </c>
      <c r="O178" s="84">
        <v>46778</v>
      </c>
      <c r="P178" s="84">
        <v>27249</v>
      </c>
      <c r="Q178" s="84">
        <v>4031</v>
      </c>
      <c r="R178" s="84">
        <v>4394</v>
      </c>
      <c r="S178" s="84">
        <v>32990</v>
      </c>
      <c r="T178" s="84">
        <v>35610</v>
      </c>
      <c r="U178" s="84">
        <v>45264</v>
      </c>
      <c r="V178" s="84">
        <v>8992</v>
      </c>
      <c r="W178" s="84">
        <v>89384</v>
      </c>
      <c r="X178" s="84">
        <v>1933</v>
      </c>
      <c r="Y178" s="84">
        <v>10318</v>
      </c>
      <c r="Z178" s="84">
        <v>1509</v>
      </c>
      <c r="AA178" s="84">
        <v>4366</v>
      </c>
      <c r="AB178" s="84">
        <v>52457</v>
      </c>
      <c r="AC178" s="84">
        <v>4539</v>
      </c>
      <c r="AD178" s="84">
        <v>6880</v>
      </c>
      <c r="AE178" s="84">
        <v>6288</v>
      </c>
      <c r="AF178" s="84">
        <v>1094</v>
      </c>
      <c r="AG178" s="84">
        <v>321853</v>
      </c>
      <c r="AH178" s="84">
        <v>11087</v>
      </c>
      <c r="AI178" s="84">
        <v>35848</v>
      </c>
      <c r="AJ178" s="84">
        <v>98479</v>
      </c>
      <c r="AK178" s="84">
        <v>41775</v>
      </c>
      <c r="AL178" s="84">
        <v>96702</v>
      </c>
      <c r="AM178" s="84">
        <v>5644</v>
      </c>
      <c r="AN178" s="84">
        <v>9151</v>
      </c>
      <c r="AO178" s="84">
        <v>18900</v>
      </c>
      <c r="AP178" s="85">
        <v>4267</v>
      </c>
    </row>
    <row r="179" spans="1:42" ht="15.75" customHeight="1">
      <c r="A179" s="64"/>
      <c r="B179" s="18" t="s">
        <v>18</v>
      </c>
      <c r="C179" s="84">
        <v>510635</v>
      </c>
      <c r="D179" s="84">
        <v>15453</v>
      </c>
      <c r="E179" s="84">
        <v>90857</v>
      </c>
      <c r="F179" s="84">
        <v>124142</v>
      </c>
      <c r="G179" s="84">
        <v>38866</v>
      </c>
      <c r="H179" s="84">
        <v>120179</v>
      </c>
      <c r="I179" s="84">
        <v>27093</v>
      </c>
      <c r="J179" s="84">
        <v>44315</v>
      </c>
      <c r="K179" s="84">
        <v>40474</v>
      </c>
      <c r="L179" s="84">
        <v>9256</v>
      </c>
      <c r="M179" s="84">
        <v>181573</v>
      </c>
      <c r="N179" s="84">
        <v>3097</v>
      </c>
      <c r="O179" s="84">
        <v>52163</v>
      </c>
      <c r="P179" s="84">
        <v>32065</v>
      </c>
      <c r="Q179" s="84">
        <v>3933</v>
      </c>
      <c r="R179" s="84">
        <v>3933</v>
      </c>
      <c r="S179" s="84">
        <v>21716</v>
      </c>
      <c r="T179" s="84">
        <v>31434</v>
      </c>
      <c r="U179" s="84">
        <v>26877</v>
      </c>
      <c r="V179" s="84">
        <v>6355</v>
      </c>
      <c r="W179" s="84">
        <v>76287</v>
      </c>
      <c r="X179" s="84">
        <v>1966</v>
      </c>
      <c r="Y179" s="84">
        <v>10571</v>
      </c>
      <c r="Z179" s="84">
        <v>1368</v>
      </c>
      <c r="AA179" s="84">
        <v>4180</v>
      </c>
      <c r="AB179" s="84">
        <v>47299</v>
      </c>
      <c r="AC179" s="84">
        <v>2000</v>
      </c>
      <c r="AD179" s="84">
        <v>5159</v>
      </c>
      <c r="AE179" s="84">
        <v>3022</v>
      </c>
      <c r="AF179" s="84">
        <v>722</v>
      </c>
      <c r="AG179" s="84">
        <v>252775</v>
      </c>
      <c r="AH179" s="84">
        <v>10390</v>
      </c>
      <c r="AI179" s="84">
        <v>28123</v>
      </c>
      <c r="AJ179" s="84">
        <v>90709</v>
      </c>
      <c r="AK179" s="84">
        <v>30753</v>
      </c>
      <c r="AL179" s="84">
        <v>68947</v>
      </c>
      <c r="AM179" s="84">
        <v>3377</v>
      </c>
      <c r="AN179" s="84">
        <v>7722</v>
      </c>
      <c r="AO179" s="84">
        <v>10575</v>
      </c>
      <c r="AP179" s="85">
        <v>2179</v>
      </c>
    </row>
    <row r="180" spans="1:42" ht="15.75" customHeight="1">
      <c r="A180" s="64"/>
      <c r="B180" s="18" t="s">
        <v>19</v>
      </c>
      <c r="C180" s="84">
        <v>443860</v>
      </c>
      <c r="D180" s="84">
        <v>12454</v>
      </c>
      <c r="E180" s="84">
        <v>107123</v>
      </c>
      <c r="F180" s="84">
        <v>72283</v>
      </c>
      <c r="G180" s="84">
        <v>39197</v>
      </c>
      <c r="H180" s="84">
        <v>110264</v>
      </c>
      <c r="I180" s="84">
        <v>27035</v>
      </c>
      <c r="J180" s="84">
        <v>39998</v>
      </c>
      <c r="K180" s="84">
        <v>27684</v>
      </c>
      <c r="L180" s="84">
        <v>7822</v>
      </c>
      <c r="M180" s="84">
        <v>186591</v>
      </c>
      <c r="N180" s="84">
        <v>2518</v>
      </c>
      <c r="O180" s="84">
        <v>64539</v>
      </c>
      <c r="P180" s="84">
        <v>34740</v>
      </c>
      <c r="Q180" s="84">
        <v>3254</v>
      </c>
      <c r="R180" s="84">
        <v>3825</v>
      </c>
      <c r="S180" s="84">
        <v>21936</v>
      </c>
      <c r="T180" s="84">
        <v>29149</v>
      </c>
      <c r="U180" s="84">
        <v>20848</v>
      </c>
      <c r="V180" s="84">
        <v>5782</v>
      </c>
      <c r="W180" s="84">
        <v>74390</v>
      </c>
      <c r="X180" s="84">
        <v>1588</v>
      </c>
      <c r="Y180" s="84">
        <v>12139</v>
      </c>
      <c r="Z180" s="84">
        <v>1571</v>
      </c>
      <c r="AA180" s="84">
        <v>4492</v>
      </c>
      <c r="AB180" s="84">
        <v>45009</v>
      </c>
      <c r="AC180" s="84">
        <v>2240</v>
      </c>
      <c r="AD180" s="84">
        <v>4777</v>
      </c>
      <c r="AE180" s="84">
        <v>1932</v>
      </c>
      <c r="AF180" s="84">
        <v>642</v>
      </c>
      <c r="AG180" s="84">
        <v>182879</v>
      </c>
      <c r="AH180" s="84">
        <v>8348</v>
      </c>
      <c r="AI180" s="84">
        <v>30445</v>
      </c>
      <c r="AJ180" s="84">
        <v>35972</v>
      </c>
      <c r="AK180" s="84">
        <v>31451</v>
      </c>
      <c r="AL180" s="84">
        <v>61430</v>
      </c>
      <c r="AM180" s="84">
        <v>2859</v>
      </c>
      <c r="AN180" s="84">
        <v>6072</v>
      </c>
      <c r="AO180" s="84">
        <v>4904</v>
      </c>
      <c r="AP180" s="85">
        <v>1398</v>
      </c>
    </row>
    <row r="181" spans="1:42" ht="15.75" customHeight="1">
      <c r="A181" s="64"/>
      <c r="B181" s="18" t="s">
        <v>20</v>
      </c>
      <c r="C181" s="84">
        <v>652790</v>
      </c>
      <c r="D181" s="84">
        <v>23849</v>
      </c>
      <c r="E181" s="84">
        <v>166192</v>
      </c>
      <c r="F181" s="84">
        <v>97276</v>
      </c>
      <c r="G181" s="84">
        <v>61069</v>
      </c>
      <c r="H181" s="84">
        <v>185886</v>
      </c>
      <c r="I181" s="84">
        <v>31303</v>
      </c>
      <c r="J181" s="84">
        <v>48837</v>
      </c>
      <c r="K181" s="84">
        <v>30724</v>
      </c>
      <c r="L181" s="84">
        <v>7653</v>
      </c>
      <c r="M181" s="84">
        <v>236934</v>
      </c>
      <c r="N181" s="84">
        <v>4378</v>
      </c>
      <c r="O181" s="84">
        <v>93260</v>
      </c>
      <c r="P181" s="84">
        <v>40988</v>
      </c>
      <c r="Q181" s="84">
        <v>4399</v>
      </c>
      <c r="R181" s="84">
        <v>6399</v>
      </c>
      <c r="S181" s="84">
        <v>25755</v>
      </c>
      <c r="T181" s="84">
        <v>35362</v>
      </c>
      <c r="U181" s="84">
        <v>20767</v>
      </c>
      <c r="V181" s="84">
        <v>5625</v>
      </c>
      <c r="W181" s="84">
        <v>111309</v>
      </c>
      <c r="X181" s="84">
        <v>3828</v>
      </c>
      <c r="Y181" s="84">
        <v>19244</v>
      </c>
      <c r="Z181" s="84">
        <v>2212</v>
      </c>
      <c r="AA181" s="84">
        <v>6240</v>
      </c>
      <c r="AB181" s="84">
        <v>67446</v>
      </c>
      <c r="AC181" s="84">
        <v>2450</v>
      </c>
      <c r="AD181" s="84">
        <v>6274</v>
      </c>
      <c r="AE181" s="84">
        <v>2912</v>
      </c>
      <c r="AF181" s="84">
        <v>703</v>
      </c>
      <c r="AG181" s="84">
        <v>304547</v>
      </c>
      <c r="AH181" s="84">
        <v>15643</v>
      </c>
      <c r="AI181" s="84">
        <v>53688</v>
      </c>
      <c r="AJ181" s="84">
        <v>54076</v>
      </c>
      <c r="AK181" s="84">
        <v>50430</v>
      </c>
      <c r="AL181" s="84">
        <v>112041</v>
      </c>
      <c r="AM181" s="84">
        <v>3098</v>
      </c>
      <c r="AN181" s="84">
        <v>7201</v>
      </c>
      <c r="AO181" s="84">
        <v>7045</v>
      </c>
      <c r="AP181" s="85">
        <v>1325</v>
      </c>
    </row>
    <row r="182" spans="1:42" ht="15.75" customHeight="1">
      <c r="A182" s="64"/>
      <c r="B182" s="18" t="s">
        <v>21</v>
      </c>
      <c r="C182" s="84">
        <v>540369</v>
      </c>
      <c r="D182" s="84">
        <v>17396</v>
      </c>
      <c r="E182" s="84">
        <v>133689</v>
      </c>
      <c r="F182" s="84">
        <v>68662</v>
      </c>
      <c r="G182" s="84">
        <v>43881</v>
      </c>
      <c r="H182" s="84">
        <v>134720</v>
      </c>
      <c r="I182" s="84">
        <v>31577</v>
      </c>
      <c r="J182" s="84">
        <v>56609</v>
      </c>
      <c r="K182" s="84">
        <v>45035</v>
      </c>
      <c r="L182" s="84">
        <v>8799</v>
      </c>
      <c r="M182" s="84">
        <v>238452</v>
      </c>
      <c r="N182" s="84">
        <v>4109</v>
      </c>
      <c r="O182" s="84">
        <v>85597</v>
      </c>
      <c r="P182" s="84">
        <v>33378</v>
      </c>
      <c r="Q182" s="84">
        <v>3811</v>
      </c>
      <c r="R182" s="84">
        <v>4324</v>
      </c>
      <c r="S182" s="84">
        <v>26703</v>
      </c>
      <c r="T182" s="84">
        <v>41699</v>
      </c>
      <c r="U182" s="84">
        <v>32182</v>
      </c>
      <c r="V182" s="84">
        <v>6648</v>
      </c>
      <c r="W182" s="84">
        <v>81416</v>
      </c>
      <c r="X182" s="84">
        <v>2081</v>
      </c>
      <c r="Y182" s="84">
        <v>12997</v>
      </c>
      <c r="Z182" s="84">
        <v>1445</v>
      </c>
      <c r="AA182" s="84">
        <v>4874</v>
      </c>
      <c r="AB182" s="84">
        <v>47571</v>
      </c>
      <c r="AC182" s="84">
        <v>1972</v>
      </c>
      <c r="AD182" s="84">
        <v>6897</v>
      </c>
      <c r="AE182" s="84">
        <v>2975</v>
      </c>
      <c r="AF182" s="84">
        <v>604</v>
      </c>
      <c r="AG182" s="84">
        <v>220501</v>
      </c>
      <c r="AH182" s="84">
        <v>11206</v>
      </c>
      <c r="AI182" s="84">
        <v>35095</v>
      </c>
      <c r="AJ182" s="84">
        <v>33839</v>
      </c>
      <c r="AK182" s="84">
        <v>35196</v>
      </c>
      <c r="AL182" s="84">
        <v>82825</v>
      </c>
      <c r="AM182" s="84">
        <v>2902</v>
      </c>
      <c r="AN182" s="84">
        <v>8013</v>
      </c>
      <c r="AO182" s="84">
        <v>9878</v>
      </c>
      <c r="AP182" s="85">
        <v>1547</v>
      </c>
    </row>
    <row r="183" spans="1:42" ht="15.75" customHeight="1">
      <c r="A183" s="64"/>
      <c r="B183" s="18" t="str">
        <f>+'Serie receptivo'!B184</f>
        <v>Septiembre</v>
      </c>
      <c r="C183" s="84">
        <v>572904</v>
      </c>
      <c r="D183" s="84">
        <v>16498</v>
      </c>
      <c r="E183" s="84">
        <v>140087</v>
      </c>
      <c r="F183" s="84">
        <v>91990</v>
      </c>
      <c r="G183" s="84">
        <v>39219</v>
      </c>
      <c r="H183" s="84">
        <v>154402</v>
      </c>
      <c r="I183" s="84">
        <v>26134</v>
      </c>
      <c r="J183" s="84">
        <v>57019</v>
      </c>
      <c r="K183" s="84">
        <v>38548</v>
      </c>
      <c r="L183" s="84">
        <v>9008</v>
      </c>
      <c r="M183" s="84">
        <v>223032</v>
      </c>
      <c r="N183" s="84">
        <v>3769</v>
      </c>
      <c r="O183" s="84">
        <v>79338</v>
      </c>
      <c r="P183" s="84">
        <v>36287</v>
      </c>
      <c r="Q183" s="84">
        <v>3185</v>
      </c>
      <c r="R183" s="84">
        <v>5257</v>
      </c>
      <c r="S183" s="84">
        <v>20633</v>
      </c>
      <c r="T183" s="84">
        <v>41247</v>
      </c>
      <c r="U183" s="84">
        <v>27390</v>
      </c>
      <c r="V183" s="84">
        <v>5927</v>
      </c>
      <c r="W183" s="84">
        <v>91421</v>
      </c>
      <c r="X183" s="84">
        <v>2017</v>
      </c>
      <c r="Y183" s="84">
        <v>14742</v>
      </c>
      <c r="Z183" s="84">
        <v>2133</v>
      </c>
      <c r="AA183" s="84">
        <v>4396</v>
      </c>
      <c r="AB183" s="84">
        <v>55262</v>
      </c>
      <c r="AC183" s="84">
        <v>2047</v>
      </c>
      <c r="AD183" s="84">
        <v>7200</v>
      </c>
      <c r="AE183" s="84">
        <v>2831</v>
      </c>
      <c r="AF183" s="84">
        <v>793</v>
      </c>
      <c r="AG183" s="84">
        <v>258451</v>
      </c>
      <c r="AH183" s="84">
        <v>10712</v>
      </c>
      <c r="AI183" s="84">
        <v>46007</v>
      </c>
      <c r="AJ183" s="84">
        <v>53570</v>
      </c>
      <c r="AK183" s="84">
        <v>31638</v>
      </c>
      <c r="AL183" s="84">
        <v>93883</v>
      </c>
      <c r="AM183" s="84">
        <v>3454</v>
      </c>
      <c r="AN183" s="84">
        <v>8572</v>
      </c>
      <c r="AO183" s="84">
        <v>8327</v>
      </c>
      <c r="AP183" s="85">
        <v>2288</v>
      </c>
    </row>
    <row r="184" spans="1:42" ht="15.75" customHeight="1">
      <c r="A184" s="64"/>
      <c r="B184" s="18" t="str">
        <f>+'Serie receptivo'!B185</f>
        <v>Octubre</v>
      </c>
      <c r="C184" s="84">
        <v>625431</v>
      </c>
      <c r="D184" s="84">
        <v>19390</v>
      </c>
      <c r="E184" s="84">
        <v>125966</v>
      </c>
      <c r="F184" s="84">
        <v>113589</v>
      </c>
      <c r="G184" s="84">
        <v>48783</v>
      </c>
      <c r="H184" s="84">
        <v>151460</v>
      </c>
      <c r="I184" s="84">
        <v>33773</v>
      </c>
      <c r="J184" s="84">
        <v>66728</v>
      </c>
      <c r="K184" s="84">
        <v>54039</v>
      </c>
      <c r="L184" s="84">
        <v>11704</v>
      </c>
      <c r="M184" s="84">
        <v>232255</v>
      </c>
      <c r="N184" s="84">
        <v>4027</v>
      </c>
      <c r="O184" s="84">
        <v>71360</v>
      </c>
      <c r="P184" s="84">
        <v>37932</v>
      </c>
      <c r="Q184" s="84">
        <v>3983</v>
      </c>
      <c r="R184" s="84">
        <v>4645</v>
      </c>
      <c r="S184" s="84">
        <v>25514</v>
      </c>
      <c r="T184" s="84">
        <v>45935</v>
      </c>
      <c r="U184" s="84">
        <v>31299</v>
      </c>
      <c r="V184" s="84">
        <v>7561</v>
      </c>
      <c r="W184" s="84">
        <v>91707</v>
      </c>
      <c r="X184" s="84">
        <v>2138</v>
      </c>
      <c r="Y184" s="84">
        <v>11815</v>
      </c>
      <c r="Z184" s="84">
        <v>1771</v>
      </c>
      <c r="AA184" s="84">
        <v>4921</v>
      </c>
      <c r="AB184" s="84">
        <v>53003</v>
      </c>
      <c r="AC184" s="84">
        <v>2696</v>
      </c>
      <c r="AD184" s="84">
        <v>9609</v>
      </c>
      <c r="AE184" s="84">
        <v>4711</v>
      </c>
      <c r="AF184" s="84">
        <v>1043</v>
      </c>
      <c r="AG184" s="84">
        <v>301469</v>
      </c>
      <c r="AH184" s="84">
        <v>13225</v>
      </c>
      <c r="AI184" s="84">
        <v>42791</v>
      </c>
      <c r="AJ184" s="84">
        <v>73886</v>
      </c>
      <c r="AK184" s="84">
        <v>39879</v>
      </c>
      <c r="AL184" s="84">
        <v>93812</v>
      </c>
      <c r="AM184" s="84">
        <v>5563</v>
      </c>
      <c r="AN184" s="84">
        <v>11184</v>
      </c>
      <c r="AO184" s="84">
        <v>18029</v>
      </c>
      <c r="AP184" s="85">
        <v>3100</v>
      </c>
    </row>
    <row r="185" spans="1:42" ht="15.75" customHeight="1">
      <c r="A185" s="64"/>
      <c r="B185" s="18" t="str">
        <f>+'Serie receptivo'!B186</f>
        <v>Noviembre</v>
      </c>
      <c r="C185" s="84">
        <v>667083</v>
      </c>
      <c r="D185" s="84">
        <v>19376</v>
      </c>
      <c r="E185" s="84">
        <v>111561</v>
      </c>
      <c r="F185" s="84">
        <v>106400</v>
      </c>
      <c r="G185" s="84">
        <v>41231</v>
      </c>
      <c r="H185" s="84">
        <v>139268</v>
      </c>
      <c r="I185" s="84">
        <v>58820</v>
      </c>
      <c r="J185" s="84">
        <v>73215</v>
      </c>
      <c r="K185" s="84">
        <v>101415</v>
      </c>
      <c r="L185" s="84">
        <v>15798</v>
      </c>
      <c r="M185" s="84">
        <v>279635</v>
      </c>
      <c r="N185" s="84">
        <v>4830</v>
      </c>
      <c r="O185" s="84">
        <v>62165</v>
      </c>
      <c r="P185" s="84">
        <v>44009</v>
      </c>
      <c r="Q185" s="84">
        <v>3897</v>
      </c>
      <c r="R185" s="84">
        <v>4357</v>
      </c>
      <c r="S185" s="84">
        <v>43684</v>
      </c>
      <c r="T185" s="84">
        <v>53268</v>
      </c>
      <c r="U185" s="84">
        <v>53618</v>
      </c>
      <c r="V185" s="84">
        <v>9808</v>
      </c>
      <c r="W185" s="84">
        <v>98508</v>
      </c>
      <c r="X185" s="84">
        <v>2141</v>
      </c>
      <c r="Y185" s="84">
        <v>10372</v>
      </c>
      <c r="Z185" s="84">
        <v>2019</v>
      </c>
      <c r="AA185" s="84">
        <v>3702</v>
      </c>
      <c r="AB185" s="84">
        <v>52482</v>
      </c>
      <c r="AC185" s="84">
        <v>5068</v>
      </c>
      <c r="AD185" s="84">
        <v>9393</v>
      </c>
      <c r="AE185" s="84">
        <v>11707</v>
      </c>
      <c r="AF185" s="84">
        <v>1624</v>
      </c>
      <c r="AG185" s="84">
        <v>288940</v>
      </c>
      <c r="AH185" s="84">
        <v>12405</v>
      </c>
      <c r="AI185" s="84">
        <v>39024</v>
      </c>
      <c r="AJ185" s="84">
        <v>60372</v>
      </c>
      <c r="AK185" s="84">
        <v>33632</v>
      </c>
      <c r="AL185" s="84">
        <v>82429</v>
      </c>
      <c r="AM185" s="84">
        <v>10068</v>
      </c>
      <c r="AN185" s="84">
        <v>10554</v>
      </c>
      <c r="AO185" s="84">
        <v>36090</v>
      </c>
      <c r="AP185" s="85">
        <v>4366</v>
      </c>
    </row>
    <row r="186" spans="1:42" ht="15.75" customHeight="1">
      <c r="A186" s="64"/>
      <c r="B186" s="18" t="str">
        <f>+'Serie receptivo'!B187</f>
        <v>Diciembre</v>
      </c>
      <c r="C186" s="84">
        <v>676936</v>
      </c>
      <c r="D186" s="84">
        <v>23527</v>
      </c>
      <c r="E186" s="84">
        <v>119580</v>
      </c>
      <c r="F186" s="84">
        <v>125976</v>
      </c>
      <c r="G186" s="84">
        <v>47157</v>
      </c>
      <c r="H186" s="84">
        <v>100994</v>
      </c>
      <c r="I186" s="84">
        <v>76942</v>
      </c>
      <c r="J186" s="84">
        <v>61766</v>
      </c>
      <c r="K186" s="84">
        <v>98139</v>
      </c>
      <c r="L186" s="84">
        <v>22854</v>
      </c>
      <c r="M186" s="84">
        <v>267673</v>
      </c>
      <c r="N186" s="84">
        <v>4480</v>
      </c>
      <c r="O186" s="84">
        <v>56459</v>
      </c>
      <c r="P186" s="84">
        <v>38003</v>
      </c>
      <c r="Q186" s="84">
        <v>2582</v>
      </c>
      <c r="R186" s="84">
        <v>3424</v>
      </c>
      <c r="S186" s="84">
        <v>48738</v>
      </c>
      <c r="T186" s="84">
        <v>40926</v>
      </c>
      <c r="U186" s="84">
        <v>59001</v>
      </c>
      <c r="V186" s="84">
        <v>14059</v>
      </c>
      <c r="W186" s="84">
        <v>105784</v>
      </c>
      <c r="X186" s="84">
        <v>2583</v>
      </c>
      <c r="Y186" s="84">
        <v>21655</v>
      </c>
      <c r="Z186" s="84">
        <v>2219</v>
      </c>
      <c r="AA186" s="84">
        <v>5351</v>
      </c>
      <c r="AB186" s="84">
        <v>34101</v>
      </c>
      <c r="AC186" s="84">
        <v>16333</v>
      </c>
      <c r="AD186" s="84">
        <v>9891</v>
      </c>
      <c r="AE186" s="84">
        <v>10488</v>
      </c>
      <c r="AF186" s="84">
        <v>3163</v>
      </c>
      <c r="AG186" s="84">
        <v>303479</v>
      </c>
      <c r="AH186" s="84">
        <v>16464</v>
      </c>
      <c r="AI186" s="84">
        <v>41466</v>
      </c>
      <c r="AJ186" s="84">
        <v>85754</v>
      </c>
      <c r="AK186" s="84">
        <v>39224</v>
      </c>
      <c r="AL186" s="84">
        <v>63469</v>
      </c>
      <c r="AM186" s="84">
        <v>11871</v>
      </c>
      <c r="AN186" s="84">
        <v>10949</v>
      </c>
      <c r="AO186" s="84">
        <v>28650</v>
      </c>
      <c r="AP186" s="85">
        <v>5632</v>
      </c>
    </row>
    <row r="187" spans="1:42" ht="13.5" customHeight="1">
      <c r="A187" s="62" t="s">
        <v>30</v>
      </c>
      <c r="B187" s="27" t="s">
        <v>29</v>
      </c>
      <c r="C187" s="92">
        <v>6603877</v>
      </c>
      <c r="D187" s="92">
        <v>187427</v>
      </c>
      <c r="E187" s="92">
        <v>1496546</v>
      </c>
      <c r="F187" s="92">
        <v>991546</v>
      </c>
      <c r="G187" s="92">
        <v>472391</v>
      </c>
      <c r="H187" s="92">
        <v>997895</v>
      </c>
      <c r="I187" s="92">
        <v>624172</v>
      </c>
      <c r="J187" s="92">
        <v>741397</v>
      </c>
      <c r="K187" s="92">
        <v>877425</v>
      </c>
      <c r="L187" s="92">
        <v>215079</v>
      </c>
      <c r="M187" s="92">
        <v>2826992</v>
      </c>
      <c r="N187" s="92">
        <v>35740</v>
      </c>
      <c r="O187" s="92">
        <v>827493</v>
      </c>
      <c r="P187" s="92">
        <v>327495</v>
      </c>
      <c r="Q187" s="92">
        <v>39278</v>
      </c>
      <c r="R187" s="92">
        <v>53128</v>
      </c>
      <c r="S187" s="92">
        <v>391176</v>
      </c>
      <c r="T187" s="92">
        <v>505337</v>
      </c>
      <c r="U187" s="92">
        <v>529506</v>
      </c>
      <c r="V187" s="92">
        <v>117840</v>
      </c>
      <c r="W187" s="92">
        <v>1016923</v>
      </c>
      <c r="X187" s="92">
        <v>19541</v>
      </c>
      <c r="Y187" s="92">
        <v>165801</v>
      </c>
      <c r="Z187" s="92">
        <v>26897</v>
      </c>
      <c r="AA187" s="92">
        <v>43877</v>
      </c>
      <c r="AB187" s="92">
        <v>366706</v>
      </c>
      <c r="AC187" s="92">
        <v>142378</v>
      </c>
      <c r="AD187" s="92">
        <v>113285</v>
      </c>
      <c r="AE187" s="92">
        <v>101931</v>
      </c>
      <c r="AF187" s="92">
        <v>36507</v>
      </c>
      <c r="AG187" s="92">
        <v>2759962</v>
      </c>
      <c r="AH187" s="92">
        <v>132146</v>
      </c>
      <c r="AI187" s="92">
        <v>503252</v>
      </c>
      <c r="AJ187" s="92">
        <v>637154</v>
      </c>
      <c r="AK187" s="92">
        <v>389236</v>
      </c>
      <c r="AL187" s="92">
        <v>578061</v>
      </c>
      <c r="AM187" s="92">
        <v>90618</v>
      </c>
      <c r="AN187" s="92">
        <v>122775</v>
      </c>
      <c r="AO187" s="92">
        <v>245988</v>
      </c>
      <c r="AP187" s="92">
        <v>60732</v>
      </c>
    </row>
    <row r="188" spans="1:42" ht="15.75" customHeight="1">
      <c r="A188" s="64"/>
      <c r="B188" s="18" t="s">
        <v>14</v>
      </c>
      <c r="C188" s="93">
        <v>898293</v>
      </c>
      <c r="D188" s="93">
        <v>36724</v>
      </c>
      <c r="E188" s="93">
        <v>190528</v>
      </c>
      <c r="F188" s="93">
        <v>144816</v>
      </c>
      <c r="G188" s="93">
        <v>61361</v>
      </c>
      <c r="H188" s="93">
        <v>119939</v>
      </c>
      <c r="I188" s="93">
        <v>107780</v>
      </c>
      <c r="J188" s="93">
        <v>78215</v>
      </c>
      <c r="K188" s="93">
        <v>131359</v>
      </c>
      <c r="L188" s="93">
        <v>27571</v>
      </c>
      <c r="M188" s="93">
        <v>336396</v>
      </c>
      <c r="N188" s="93">
        <v>4885</v>
      </c>
      <c r="O188" s="93">
        <v>81930</v>
      </c>
      <c r="P188" s="93">
        <v>31851</v>
      </c>
      <c r="Q188" s="93">
        <v>2504</v>
      </c>
      <c r="R188" s="93">
        <v>3751</v>
      </c>
      <c r="S188" s="93">
        <v>63701</v>
      </c>
      <c r="T188" s="93">
        <v>51410</v>
      </c>
      <c r="U188" s="93">
        <v>81756</v>
      </c>
      <c r="V188" s="93">
        <v>14608</v>
      </c>
      <c r="W188" s="93">
        <v>133544</v>
      </c>
      <c r="X188" s="93">
        <v>4075</v>
      </c>
      <c r="Y188" s="93">
        <v>26824</v>
      </c>
      <c r="Z188" s="93">
        <v>4414</v>
      </c>
      <c r="AA188" s="93">
        <v>6720</v>
      </c>
      <c r="AB188" s="93">
        <v>27411</v>
      </c>
      <c r="AC188" s="93">
        <v>31298</v>
      </c>
      <c r="AD188" s="93">
        <v>12267</v>
      </c>
      <c r="AE188" s="93">
        <v>15591</v>
      </c>
      <c r="AF188" s="93">
        <v>4944</v>
      </c>
      <c r="AG188" s="93">
        <v>428353</v>
      </c>
      <c r="AH188" s="93">
        <v>27764</v>
      </c>
      <c r="AI188" s="93">
        <v>81774</v>
      </c>
      <c r="AJ188" s="93">
        <v>108551</v>
      </c>
      <c r="AK188" s="93">
        <v>52137</v>
      </c>
      <c r="AL188" s="93">
        <v>88777</v>
      </c>
      <c r="AM188" s="93">
        <v>12781</v>
      </c>
      <c r="AN188" s="93">
        <v>14538</v>
      </c>
      <c r="AO188" s="93">
        <v>34012</v>
      </c>
      <c r="AP188" s="93">
        <v>8019</v>
      </c>
    </row>
    <row r="189" spans="1:42" ht="15.75" customHeight="1">
      <c r="A189" s="64"/>
      <c r="B189" s="18" t="s">
        <v>15</v>
      </c>
      <c r="C189" s="93">
        <v>757187</v>
      </c>
      <c r="D189" s="93">
        <v>17354</v>
      </c>
      <c r="E189" s="93">
        <v>105319</v>
      </c>
      <c r="F189" s="93">
        <v>222458</v>
      </c>
      <c r="G189" s="93">
        <v>40292</v>
      </c>
      <c r="H189" s="93">
        <v>89042</v>
      </c>
      <c r="I189" s="93">
        <v>87171</v>
      </c>
      <c r="J189" s="93">
        <v>52526</v>
      </c>
      <c r="K189" s="93">
        <v>112193</v>
      </c>
      <c r="L189" s="93">
        <v>30832</v>
      </c>
      <c r="M189" s="93">
        <v>249847</v>
      </c>
      <c r="N189" s="93">
        <v>2861</v>
      </c>
      <c r="O189" s="93">
        <v>53105</v>
      </c>
      <c r="P189" s="93">
        <v>39296</v>
      </c>
      <c r="Q189" s="93">
        <v>2211</v>
      </c>
      <c r="R189" s="93">
        <v>3446</v>
      </c>
      <c r="S189" s="93">
        <v>41151</v>
      </c>
      <c r="T189" s="93">
        <v>33546</v>
      </c>
      <c r="U189" s="93">
        <v>60042</v>
      </c>
      <c r="V189" s="93">
        <v>14189</v>
      </c>
      <c r="W189" s="93">
        <v>122465</v>
      </c>
      <c r="X189" s="93">
        <v>1734</v>
      </c>
      <c r="Y189" s="93">
        <v>14371</v>
      </c>
      <c r="Z189" s="93">
        <v>7270</v>
      </c>
      <c r="AA189" s="93">
        <v>4313</v>
      </c>
      <c r="AB189" s="93">
        <v>24764</v>
      </c>
      <c r="AC189" s="93">
        <v>34249</v>
      </c>
      <c r="AD189" s="93">
        <v>8584</v>
      </c>
      <c r="AE189" s="93">
        <v>19020</v>
      </c>
      <c r="AF189" s="93">
        <v>8160</v>
      </c>
      <c r="AG189" s="93">
        <v>384875</v>
      </c>
      <c r="AH189" s="93">
        <v>12759</v>
      </c>
      <c r="AI189" s="93">
        <v>37843</v>
      </c>
      <c r="AJ189" s="93">
        <v>175892</v>
      </c>
      <c r="AK189" s="93">
        <v>33768</v>
      </c>
      <c r="AL189" s="93">
        <v>60832</v>
      </c>
      <c r="AM189" s="93">
        <v>11771</v>
      </c>
      <c r="AN189" s="93">
        <v>10396</v>
      </c>
      <c r="AO189" s="93">
        <v>33131</v>
      </c>
      <c r="AP189" s="93">
        <v>8483</v>
      </c>
    </row>
    <row r="190" spans="1:42" ht="15.75" customHeight="1">
      <c r="A190" s="64"/>
      <c r="B190" s="18" t="s">
        <v>16</v>
      </c>
      <c r="C190" s="93">
        <v>673210</v>
      </c>
      <c r="D190" s="93">
        <v>14216</v>
      </c>
      <c r="E190" s="93">
        <v>99561</v>
      </c>
      <c r="F190" s="93">
        <v>97910</v>
      </c>
      <c r="G190" s="93">
        <v>44174</v>
      </c>
      <c r="H190" s="93">
        <v>112724</v>
      </c>
      <c r="I190" s="93">
        <v>90813</v>
      </c>
      <c r="J190" s="93">
        <v>69990</v>
      </c>
      <c r="K190" s="93">
        <v>114856</v>
      </c>
      <c r="L190" s="93">
        <v>28966</v>
      </c>
      <c r="M190" s="93">
        <v>257032</v>
      </c>
      <c r="N190" s="93">
        <v>3087</v>
      </c>
      <c r="O190" s="93">
        <v>52080</v>
      </c>
      <c r="P190" s="93">
        <v>28170</v>
      </c>
      <c r="Q190" s="93">
        <v>3349</v>
      </c>
      <c r="R190" s="93">
        <v>4830</v>
      </c>
      <c r="S190" s="93">
        <v>47876</v>
      </c>
      <c r="T190" s="93">
        <v>43133</v>
      </c>
      <c r="U190" s="93">
        <v>62382</v>
      </c>
      <c r="V190" s="93">
        <v>12125</v>
      </c>
      <c r="W190" s="93">
        <v>136151</v>
      </c>
      <c r="X190" s="93">
        <v>1531</v>
      </c>
      <c r="Y190" s="93">
        <v>14388</v>
      </c>
      <c r="Z190" s="93">
        <v>3604</v>
      </c>
      <c r="AA190" s="93">
        <v>3449</v>
      </c>
      <c r="AB190" s="93">
        <v>40616</v>
      </c>
      <c r="AC190" s="93">
        <v>29535</v>
      </c>
      <c r="AD190" s="93">
        <v>14852</v>
      </c>
      <c r="AE190" s="93">
        <v>19292</v>
      </c>
      <c r="AF190" s="93">
        <v>8884</v>
      </c>
      <c r="AG190" s="93">
        <v>280027</v>
      </c>
      <c r="AH190" s="93">
        <v>9598</v>
      </c>
      <c r="AI190" s="93">
        <v>33093</v>
      </c>
      <c r="AJ190" s="93">
        <v>66136</v>
      </c>
      <c r="AK190" s="93">
        <v>37376</v>
      </c>
      <c r="AL190" s="93">
        <v>67278</v>
      </c>
      <c r="AM190" s="93">
        <v>13402</v>
      </c>
      <c r="AN190" s="93">
        <v>12005</v>
      </c>
      <c r="AO190" s="93">
        <v>33182</v>
      </c>
      <c r="AP190" s="93">
        <v>7957</v>
      </c>
    </row>
    <row r="191" spans="1:42" ht="15.75" customHeight="1">
      <c r="A191" s="64"/>
      <c r="B191" s="18" t="s">
        <v>17</v>
      </c>
      <c r="C191" s="93">
        <v>469571</v>
      </c>
      <c r="D191" s="93">
        <v>12788</v>
      </c>
      <c r="E191" s="93">
        <v>99189</v>
      </c>
      <c r="F191" s="93">
        <v>56435</v>
      </c>
      <c r="G191" s="93">
        <v>31680</v>
      </c>
      <c r="H191" s="93">
        <v>70463</v>
      </c>
      <c r="I191" s="93">
        <v>46356</v>
      </c>
      <c r="J191" s="93">
        <v>63586</v>
      </c>
      <c r="K191" s="93">
        <v>72021</v>
      </c>
      <c r="L191" s="93">
        <v>17053</v>
      </c>
      <c r="M191" s="93">
        <v>223059</v>
      </c>
      <c r="N191" s="93">
        <v>3159</v>
      </c>
      <c r="O191" s="93">
        <v>58349</v>
      </c>
      <c r="P191" s="93">
        <v>20796</v>
      </c>
      <c r="Q191" s="93">
        <v>3347</v>
      </c>
      <c r="R191" s="93">
        <v>4031</v>
      </c>
      <c r="S191" s="93">
        <v>31896</v>
      </c>
      <c r="T191" s="93">
        <v>44635</v>
      </c>
      <c r="U191" s="93">
        <v>46874</v>
      </c>
      <c r="V191" s="93">
        <v>9972</v>
      </c>
      <c r="W191" s="93">
        <v>70586</v>
      </c>
      <c r="X191" s="93">
        <v>1283</v>
      </c>
      <c r="Y191" s="93">
        <v>9524</v>
      </c>
      <c r="Z191" s="93">
        <v>1577</v>
      </c>
      <c r="AA191" s="93">
        <v>3034</v>
      </c>
      <c r="AB191" s="93">
        <v>30507</v>
      </c>
      <c r="AC191" s="93">
        <v>7682</v>
      </c>
      <c r="AD191" s="93">
        <v>9019</v>
      </c>
      <c r="AE191" s="93">
        <v>6200</v>
      </c>
      <c r="AF191" s="93">
        <v>1760</v>
      </c>
      <c r="AG191" s="93">
        <v>175926</v>
      </c>
      <c r="AH191" s="93">
        <v>8346</v>
      </c>
      <c r="AI191" s="93">
        <v>31316</v>
      </c>
      <c r="AJ191" s="93">
        <v>34062</v>
      </c>
      <c r="AK191" s="93">
        <v>25299</v>
      </c>
      <c r="AL191" s="93">
        <v>35925</v>
      </c>
      <c r="AM191" s="93">
        <v>6778</v>
      </c>
      <c r="AN191" s="93">
        <v>9932</v>
      </c>
      <c r="AO191" s="93">
        <v>18947</v>
      </c>
      <c r="AP191" s="93">
        <v>5321</v>
      </c>
    </row>
    <row r="192" spans="1:42" ht="15.75" customHeight="1">
      <c r="A192" s="64"/>
      <c r="B192" s="18" t="s">
        <v>18</v>
      </c>
      <c r="C192" s="93">
        <v>372262</v>
      </c>
      <c r="D192" s="93">
        <v>11197</v>
      </c>
      <c r="E192" s="93">
        <v>96116</v>
      </c>
      <c r="F192" s="93">
        <v>46739</v>
      </c>
      <c r="G192" s="93">
        <v>31516</v>
      </c>
      <c r="H192" s="93">
        <v>52018</v>
      </c>
      <c r="I192" s="93">
        <v>26914</v>
      </c>
      <c r="J192" s="93">
        <v>52661</v>
      </c>
      <c r="K192" s="93">
        <v>43564</v>
      </c>
      <c r="L192" s="93">
        <v>11537</v>
      </c>
      <c r="M192" s="93">
        <v>189815</v>
      </c>
      <c r="N192" s="93">
        <v>2490</v>
      </c>
      <c r="O192" s="93">
        <v>60863</v>
      </c>
      <c r="P192" s="93">
        <v>23288</v>
      </c>
      <c r="Q192" s="93">
        <v>3150</v>
      </c>
      <c r="R192" s="93">
        <v>3499</v>
      </c>
      <c r="S192" s="93">
        <v>21052</v>
      </c>
      <c r="T192" s="93">
        <v>37682</v>
      </c>
      <c r="U192" s="93">
        <v>30167</v>
      </c>
      <c r="V192" s="93">
        <v>7624</v>
      </c>
      <c r="W192" s="93">
        <v>48435</v>
      </c>
      <c r="X192" s="93">
        <v>1195</v>
      </c>
      <c r="Y192" s="93">
        <v>8399</v>
      </c>
      <c r="Z192" s="93">
        <v>1091</v>
      </c>
      <c r="AA192" s="93">
        <v>2901</v>
      </c>
      <c r="AB192" s="93">
        <v>21846</v>
      </c>
      <c r="AC192" s="93">
        <v>2283</v>
      </c>
      <c r="AD192" s="93">
        <v>6746</v>
      </c>
      <c r="AE192" s="93">
        <v>2973</v>
      </c>
      <c r="AF192" s="93">
        <v>1001</v>
      </c>
      <c r="AG192" s="93">
        <v>134012</v>
      </c>
      <c r="AH192" s="93">
        <v>7512</v>
      </c>
      <c r="AI192" s="93">
        <v>26854</v>
      </c>
      <c r="AJ192" s="93">
        <v>22360</v>
      </c>
      <c r="AK192" s="93">
        <v>25465</v>
      </c>
      <c r="AL192" s="93">
        <v>26673</v>
      </c>
      <c r="AM192" s="93">
        <v>3579</v>
      </c>
      <c r="AN192" s="93">
        <v>8233</v>
      </c>
      <c r="AO192" s="93">
        <v>10424</v>
      </c>
      <c r="AP192" s="93">
        <v>2912</v>
      </c>
    </row>
    <row r="193" spans="1:42" ht="15.75" customHeight="1">
      <c r="A193" s="64"/>
      <c r="B193" s="18" t="s">
        <v>19</v>
      </c>
      <c r="C193" s="93">
        <v>351176</v>
      </c>
      <c r="D193" s="93">
        <v>10276</v>
      </c>
      <c r="E193" s="93">
        <v>113278</v>
      </c>
      <c r="F193" s="93">
        <v>35277</v>
      </c>
      <c r="G193" s="93">
        <v>31858</v>
      </c>
      <c r="H193" s="93">
        <v>54839</v>
      </c>
      <c r="I193" s="93">
        <v>26626</v>
      </c>
      <c r="J193" s="93">
        <v>43468</v>
      </c>
      <c r="K193" s="93">
        <v>27832</v>
      </c>
      <c r="L193" s="93">
        <v>7721</v>
      </c>
      <c r="M193" s="93">
        <v>179185</v>
      </c>
      <c r="N193" s="93">
        <v>2261</v>
      </c>
      <c r="O193" s="93">
        <v>69535</v>
      </c>
      <c r="P193" s="93">
        <v>20374</v>
      </c>
      <c r="Q193" s="93">
        <v>2941</v>
      </c>
      <c r="R193" s="93">
        <v>4327</v>
      </c>
      <c r="S193" s="93">
        <v>21216</v>
      </c>
      <c r="T193" s="93">
        <v>31581</v>
      </c>
      <c r="U193" s="93">
        <v>21212</v>
      </c>
      <c r="V193" s="93">
        <v>5737</v>
      </c>
      <c r="W193" s="93">
        <v>47789</v>
      </c>
      <c r="X193" s="93">
        <v>1018</v>
      </c>
      <c r="Y193" s="93">
        <v>10921</v>
      </c>
      <c r="Z193" s="93">
        <v>949</v>
      </c>
      <c r="AA193" s="93">
        <v>2651</v>
      </c>
      <c r="AB193" s="93">
        <v>21995</v>
      </c>
      <c r="AC193" s="93">
        <v>2094</v>
      </c>
      <c r="AD193" s="93">
        <v>5887</v>
      </c>
      <c r="AE193" s="93">
        <v>1694</v>
      </c>
      <c r="AF193" s="93">
        <v>580</v>
      </c>
      <c r="AG193" s="93">
        <v>124202</v>
      </c>
      <c r="AH193" s="93">
        <v>6997</v>
      </c>
      <c r="AI193" s="93">
        <v>32822</v>
      </c>
      <c r="AJ193" s="93">
        <v>13954</v>
      </c>
      <c r="AK193" s="93">
        <v>26266</v>
      </c>
      <c r="AL193" s="93">
        <v>28517</v>
      </c>
      <c r="AM193" s="93">
        <v>3316</v>
      </c>
      <c r="AN193" s="93">
        <v>6000</v>
      </c>
      <c r="AO193" s="93">
        <v>4926</v>
      </c>
      <c r="AP193" s="93">
        <v>1404</v>
      </c>
    </row>
    <row r="194" spans="1:42" ht="15.75" customHeight="1">
      <c r="A194" s="64"/>
      <c r="B194" s="18" t="s">
        <v>20</v>
      </c>
      <c r="C194" s="93">
        <v>531368</v>
      </c>
      <c r="D194" s="93">
        <v>17049</v>
      </c>
      <c r="E194" s="93">
        <v>181454</v>
      </c>
      <c r="F194" s="93">
        <v>51698</v>
      </c>
      <c r="G194" s="93">
        <v>47627</v>
      </c>
      <c r="H194" s="93">
        <v>113261</v>
      </c>
      <c r="I194" s="93">
        <v>26401</v>
      </c>
      <c r="J194" s="93">
        <v>53558</v>
      </c>
      <c r="K194" s="93">
        <v>32339</v>
      </c>
      <c r="L194" s="93">
        <v>7980</v>
      </c>
      <c r="M194" s="93">
        <v>236099</v>
      </c>
      <c r="N194" s="93">
        <v>2931</v>
      </c>
      <c r="O194" s="93">
        <v>108112</v>
      </c>
      <c r="P194" s="93">
        <v>25552</v>
      </c>
      <c r="Q194" s="93">
        <v>4365</v>
      </c>
      <c r="R194" s="93">
        <v>8369</v>
      </c>
      <c r="S194" s="93">
        <v>21132</v>
      </c>
      <c r="T194" s="93">
        <v>37510</v>
      </c>
      <c r="U194" s="93">
        <v>22287</v>
      </c>
      <c r="V194" s="93">
        <v>5840</v>
      </c>
      <c r="W194" s="93">
        <v>80501</v>
      </c>
      <c r="X194" s="93">
        <v>1936</v>
      </c>
      <c r="Y194" s="93">
        <v>18402</v>
      </c>
      <c r="Z194" s="93">
        <v>1206</v>
      </c>
      <c r="AA194" s="93">
        <v>4371</v>
      </c>
      <c r="AB194" s="93">
        <v>41589</v>
      </c>
      <c r="AC194" s="93">
        <v>2153</v>
      </c>
      <c r="AD194" s="93">
        <v>7619</v>
      </c>
      <c r="AE194" s="93">
        <v>2538</v>
      </c>
      <c r="AF194" s="93">
        <v>687</v>
      </c>
      <c r="AG194" s="93">
        <v>214768</v>
      </c>
      <c r="AH194" s="93">
        <v>12182</v>
      </c>
      <c r="AI194" s="93">
        <v>54940</v>
      </c>
      <c r="AJ194" s="93">
        <v>24940</v>
      </c>
      <c r="AK194" s="93">
        <v>38891</v>
      </c>
      <c r="AL194" s="93">
        <v>63303</v>
      </c>
      <c r="AM194" s="93">
        <v>3116</v>
      </c>
      <c r="AN194" s="93">
        <v>8429</v>
      </c>
      <c r="AO194" s="93">
        <v>7514</v>
      </c>
      <c r="AP194" s="93">
        <v>1453</v>
      </c>
    </row>
    <row r="195" spans="1:42" ht="15.75" customHeight="1">
      <c r="A195" s="64"/>
      <c r="B195" s="18" t="s">
        <v>21</v>
      </c>
      <c r="C195" s="93">
        <v>455396</v>
      </c>
      <c r="D195" s="93">
        <v>11615</v>
      </c>
      <c r="E195" s="93">
        <v>143715</v>
      </c>
      <c r="F195" s="93">
        <v>42576</v>
      </c>
      <c r="G195" s="93">
        <v>35735</v>
      </c>
      <c r="H195" s="93">
        <v>72226</v>
      </c>
      <c r="I195" s="93">
        <v>27783</v>
      </c>
      <c r="J195" s="93">
        <v>63695</v>
      </c>
      <c r="K195" s="93">
        <v>48792</v>
      </c>
      <c r="L195" s="93">
        <v>9259</v>
      </c>
      <c r="M195" s="93">
        <v>239377</v>
      </c>
      <c r="N195" s="93">
        <v>2367</v>
      </c>
      <c r="O195" s="93">
        <v>93734</v>
      </c>
      <c r="P195" s="93">
        <v>22675</v>
      </c>
      <c r="Q195" s="93">
        <v>4191</v>
      </c>
      <c r="R195" s="93">
        <v>5026</v>
      </c>
      <c r="S195" s="93">
        <v>23523</v>
      </c>
      <c r="T195" s="93">
        <v>46469</v>
      </c>
      <c r="U195" s="93">
        <v>34411</v>
      </c>
      <c r="V195" s="93">
        <v>6981</v>
      </c>
      <c r="W195" s="93">
        <v>60807</v>
      </c>
      <c r="X195" s="93">
        <v>1202</v>
      </c>
      <c r="Y195" s="93">
        <v>12758</v>
      </c>
      <c r="Z195" s="93">
        <v>989</v>
      </c>
      <c r="AA195" s="93">
        <v>3184</v>
      </c>
      <c r="AB195" s="93">
        <v>28506</v>
      </c>
      <c r="AC195" s="93">
        <v>1616</v>
      </c>
      <c r="AD195" s="93">
        <v>8696</v>
      </c>
      <c r="AE195" s="93">
        <v>3177</v>
      </c>
      <c r="AF195" s="93">
        <v>679</v>
      </c>
      <c r="AG195" s="93">
        <v>155212</v>
      </c>
      <c r="AH195" s="93">
        <v>8046</v>
      </c>
      <c r="AI195" s="93">
        <v>37223</v>
      </c>
      <c r="AJ195" s="93">
        <v>18912</v>
      </c>
      <c r="AK195" s="93">
        <v>28360</v>
      </c>
      <c r="AL195" s="93">
        <v>38694</v>
      </c>
      <c r="AM195" s="93">
        <v>2644</v>
      </c>
      <c r="AN195" s="93">
        <v>8530</v>
      </c>
      <c r="AO195" s="93">
        <v>11204</v>
      </c>
      <c r="AP195" s="93">
        <v>1599</v>
      </c>
    </row>
    <row r="196" spans="1:42" ht="15.75" customHeight="1">
      <c r="A196" s="64"/>
      <c r="B196" s="18" t="s">
        <v>22</v>
      </c>
      <c r="C196" s="93">
        <v>484912</v>
      </c>
      <c r="D196" s="93">
        <v>11872</v>
      </c>
      <c r="E196" s="93">
        <v>120891</v>
      </c>
      <c r="F196" s="93">
        <v>74552</v>
      </c>
      <c r="G196" s="93">
        <v>36266</v>
      </c>
      <c r="H196" s="93">
        <v>111819</v>
      </c>
      <c r="I196" s="93">
        <v>21905</v>
      </c>
      <c r="J196" s="93">
        <v>59350</v>
      </c>
      <c r="K196" s="93">
        <v>38446</v>
      </c>
      <c r="L196" s="93">
        <v>9811</v>
      </c>
      <c r="M196" s="93">
        <v>201911</v>
      </c>
      <c r="N196" s="93">
        <v>2651</v>
      </c>
      <c r="O196" s="93">
        <v>67288</v>
      </c>
      <c r="P196" s="93">
        <v>30086</v>
      </c>
      <c r="Q196" s="93">
        <v>3639</v>
      </c>
      <c r="R196" s="93">
        <v>6056</v>
      </c>
      <c r="S196" s="93">
        <v>17184</v>
      </c>
      <c r="T196" s="93">
        <v>41697</v>
      </c>
      <c r="U196" s="93">
        <v>26697</v>
      </c>
      <c r="V196" s="93">
        <v>6613</v>
      </c>
      <c r="W196" s="93">
        <v>76404</v>
      </c>
      <c r="X196" s="93">
        <v>1177</v>
      </c>
      <c r="Y196" s="93">
        <v>13265</v>
      </c>
      <c r="Z196" s="93">
        <v>1825</v>
      </c>
      <c r="AA196" s="93">
        <v>3207</v>
      </c>
      <c r="AB196" s="93">
        <v>42907</v>
      </c>
      <c r="AC196" s="93">
        <v>1790</v>
      </c>
      <c r="AD196" s="93">
        <v>8355</v>
      </c>
      <c r="AE196" s="93">
        <v>3036</v>
      </c>
      <c r="AF196" s="93">
        <v>842</v>
      </c>
      <c r="AG196" s="93">
        <v>206597</v>
      </c>
      <c r="AH196" s="93">
        <v>8044</v>
      </c>
      <c r="AI196" s="93">
        <v>40338</v>
      </c>
      <c r="AJ196" s="93">
        <v>42641</v>
      </c>
      <c r="AK196" s="93">
        <v>29420</v>
      </c>
      <c r="AL196" s="93">
        <v>62856</v>
      </c>
      <c r="AM196" s="93">
        <v>2931</v>
      </c>
      <c r="AN196" s="93">
        <v>9298</v>
      </c>
      <c r="AO196" s="93">
        <v>8713</v>
      </c>
      <c r="AP196" s="93">
        <v>2356</v>
      </c>
    </row>
    <row r="197" spans="1:42" ht="15.75" customHeight="1">
      <c r="A197" s="64"/>
      <c r="B197" s="18" t="s">
        <v>23</v>
      </c>
      <c r="C197" s="93">
        <v>444008</v>
      </c>
      <c r="D197" s="93">
        <v>13877</v>
      </c>
      <c r="E197" s="93">
        <v>100481</v>
      </c>
      <c r="F197" s="93">
        <v>53929</v>
      </c>
      <c r="G197" s="93">
        <v>36372</v>
      </c>
      <c r="H197" s="93">
        <v>73214</v>
      </c>
      <c r="I197" s="93">
        <v>31595</v>
      </c>
      <c r="J197" s="93">
        <v>67313</v>
      </c>
      <c r="K197" s="93">
        <v>53405</v>
      </c>
      <c r="L197" s="93">
        <v>13823</v>
      </c>
      <c r="M197" s="93">
        <v>198406</v>
      </c>
      <c r="N197" s="93">
        <v>3054</v>
      </c>
      <c r="O197" s="93">
        <v>54528</v>
      </c>
      <c r="P197" s="93">
        <v>25639</v>
      </c>
      <c r="Q197" s="93">
        <v>3234</v>
      </c>
      <c r="R197" s="93">
        <v>3735</v>
      </c>
      <c r="S197" s="93">
        <v>22480</v>
      </c>
      <c r="T197" s="93">
        <v>46052</v>
      </c>
      <c r="U197" s="93">
        <v>31712</v>
      </c>
      <c r="V197" s="93">
        <v>7973</v>
      </c>
      <c r="W197" s="93">
        <v>65549</v>
      </c>
      <c r="X197" s="93">
        <v>1301</v>
      </c>
      <c r="Y197" s="93">
        <v>10515</v>
      </c>
      <c r="Z197" s="93">
        <v>1144</v>
      </c>
      <c r="AA197" s="93">
        <v>3278</v>
      </c>
      <c r="AB197" s="93">
        <v>30156</v>
      </c>
      <c r="AC197" s="93">
        <v>3074</v>
      </c>
      <c r="AD197" s="93">
        <v>10185</v>
      </c>
      <c r="AE197" s="93">
        <v>4545</v>
      </c>
      <c r="AF197" s="93">
        <v>1351</v>
      </c>
      <c r="AG197" s="93">
        <v>180053</v>
      </c>
      <c r="AH197" s="93">
        <v>9522</v>
      </c>
      <c r="AI197" s="93">
        <v>35438</v>
      </c>
      <c r="AJ197" s="93">
        <v>27146</v>
      </c>
      <c r="AK197" s="93">
        <v>29860</v>
      </c>
      <c r="AL197" s="93">
        <v>39323</v>
      </c>
      <c r="AM197" s="93">
        <v>6041</v>
      </c>
      <c r="AN197" s="93">
        <v>11076</v>
      </c>
      <c r="AO197" s="93">
        <v>17148</v>
      </c>
      <c r="AP197" s="93">
        <v>4499</v>
      </c>
    </row>
    <row r="198" spans="1:42" ht="15.75" customHeight="1">
      <c r="A198" s="64"/>
      <c r="B198" s="18" t="s">
        <v>24</v>
      </c>
      <c r="C198" s="93">
        <v>547267</v>
      </c>
      <c r="D198" s="93">
        <v>12902</v>
      </c>
      <c r="E198" s="93">
        <v>109923</v>
      </c>
      <c r="F198" s="93">
        <v>76320</v>
      </c>
      <c r="G198" s="93">
        <v>32801</v>
      </c>
      <c r="H198" s="93">
        <v>68391</v>
      </c>
      <c r="I198" s="93">
        <v>52755</v>
      </c>
      <c r="J198" s="93">
        <v>71463</v>
      </c>
      <c r="K198" s="93">
        <v>103340</v>
      </c>
      <c r="L198" s="93">
        <v>19374</v>
      </c>
      <c r="M198" s="93">
        <v>247339</v>
      </c>
      <c r="N198" s="93">
        <v>2797</v>
      </c>
      <c r="O198" s="93">
        <v>57618</v>
      </c>
      <c r="P198" s="93">
        <v>30004</v>
      </c>
      <c r="Q198" s="93">
        <v>3205</v>
      </c>
      <c r="R198" s="93">
        <v>3153</v>
      </c>
      <c r="S198" s="93">
        <v>35670</v>
      </c>
      <c r="T198" s="93">
        <v>49586</v>
      </c>
      <c r="U198" s="93">
        <v>54242</v>
      </c>
      <c r="V198" s="93">
        <v>11066</v>
      </c>
      <c r="W198" s="93">
        <v>77959</v>
      </c>
      <c r="X198" s="93">
        <v>1120</v>
      </c>
      <c r="Y198" s="93">
        <v>11790</v>
      </c>
      <c r="Z198" s="93">
        <v>1225</v>
      </c>
      <c r="AA198" s="93">
        <v>2957</v>
      </c>
      <c r="AB198" s="93">
        <v>29657</v>
      </c>
      <c r="AC198" s="93">
        <v>6426</v>
      </c>
      <c r="AD198" s="93">
        <v>9892</v>
      </c>
      <c r="AE198" s="93">
        <v>12809</v>
      </c>
      <c r="AF198" s="93">
        <v>2083</v>
      </c>
      <c r="AG198" s="93">
        <v>221969</v>
      </c>
      <c r="AH198" s="93">
        <v>8985</v>
      </c>
      <c r="AI198" s="93">
        <v>40515</v>
      </c>
      <c r="AJ198" s="93">
        <v>45091</v>
      </c>
      <c r="AK198" s="93">
        <v>26639</v>
      </c>
      <c r="AL198" s="93">
        <v>35581</v>
      </c>
      <c r="AM198" s="93">
        <v>10659</v>
      </c>
      <c r="AN198" s="93">
        <v>11985</v>
      </c>
      <c r="AO198" s="93">
        <v>36289</v>
      </c>
      <c r="AP198" s="93">
        <v>6225</v>
      </c>
    </row>
    <row r="199" spans="1:42" ht="15.75" customHeight="1">
      <c r="A199" s="64"/>
      <c r="B199" s="18" t="s">
        <v>25</v>
      </c>
      <c r="C199" s="93">
        <v>619227</v>
      </c>
      <c r="D199" s="93">
        <v>17557</v>
      </c>
      <c r="E199" s="93">
        <v>136091</v>
      </c>
      <c r="F199" s="93">
        <v>88837</v>
      </c>
      <c r="G199" s="93">
        <v>42707</v>
      </c>
      <c r="H199" s="93">
        <v>59957</v>
      </c>
      <c r="I199" s="93">
        <v>78073</v>
      </c>
      <c r="J199" s="93">
        <v>65573</v>
      </c>
      <c r="K199" s="93">
        <v>99280</v>
      </c>
      <c r="L199" s="93">
        <v>31152</v>
      </c>
      <c r="M199" s="93">
        <v>268526</v>
      </c>
      <c r="N199" s="93">
        <v>3197</v>
      </c>
      <c r="O199" s="93">
        <v>70351</v>
      </c>
      <c r="P199" s="93">
        <v>29765</v>
      </c>
      <c r="Q199" s="93">
        <v>3140</v>
      </c>
      <c r="R199" s="93">
        <v>2903</v>
      </c>
      <c r="S199" s="93">
        <v>44295</v>
      </c>
      <c r="T199" s="93">
        <v>42037</v>
      </c>
      <c r="U199" s="93">
        <v>57726</v>
      </c>
      <c r="V199" s="93">
        <v>15112</v>
      </c>
      <c r="W199" s="93">
        <v>96733</v>
      </c>
      <c r="X199" s="93">
        <v>1969</v>
      </c>
      <c r="Y199" s="93">
        <v>14644</v>
      </c>
      <c r="Z199" s="93">
        <v>1603</v>
      </c>
      <c r="AA199" s="93">
        <v>3812</v>
      </c>
      <c r="AB199" s="93">
        <v>26752</v>
      </c>
      <c r="AC199" s="93">
        <v>20178</v>
      </c>
      <c r="AD199" s="93">
        <v>11183</v>
      </c>
      <c r="AE199" s="93">
        <v>11056</v>
      </c>
      <c r="AF199" s="93">
        <v>5536</v>
      </c>
      <c r="AG199" s="93">
        <v>253968</v>
      </c>
      <c r="AH199" s="93">
        <v>12391</v>
      </c>
      <c r="AI199" s="93">
        <v>51096</v>
      </c>
      <c r="AJ199" s="93">
        <v>57469</v>
      </c>
      <c r="AK199" s="93">
        <v>35755</v>
      </c>
      <c r="AL199" s="93">
        <v>30302</v>
      </c>
      <c r="AM199" s="93">
        <v>13600</v>
      </c>
      <c r="AN199" s="93">
        <v>12353</v>
      </c>
      <c r="AO199" s="93">
        <v>30498</v>
      </c>
      <c r="AP199" s="93">
        <v>10504</v>
      </c>
    </row>
    <row r="200" spans="1:42" ht="13.5" customHeight="1">
      <c r="A200" s="62" t="s">
        <v>31</v>
      </c>
      <c r="B200" s="27" t="s">
        <v>63</v>
      </c>
      <c r="C200" s="92">
        <v>2540921</v>
      </c>
      <c r="D200" s="92">
        <v>77624</v>
      </c>
      <c r="E200" s="92">
        <v>438517</v>
      </c>
      <c r="F200" s="92">
        <v>378525</v>
      </c>
      <c r="G200" s="92">
        <v>199757</v>
      </c>
      <c r="H200" s="92">
        <v>278630</v>
      </c>
      <c r="I200" s="92">
        <v>299602</v>
      </c>
      <c r="J200" s="92">
        <v>270856</v>
      </c>
      <c r="K200" s="92">
        <v>472446</v>
      </c>
      <c r="L200" s="92">
        <v>124964</v>
      </c>
      <c r="M200" s="92">
        <v>1065356</v>
      </c>
      <c r="N200" s="92">
        <v>12694</v>
      </c>
      <c r="O200" s="92">
        <v>197775</v>
      </c>
      <c r="P200" s="92">
        <v>109483</v>
      </c>
      <c r="Q200" s="92">
        <v>14474</v>
      </c>
      <c r="R200" s="92">
        <v>15146</v>
      </c>
      <c r="S200" s="92">
        <v>184977</v>
      </c>
      <c r="T200" s="92">
        <v>184820</v>
      </c>
      <c r="U200" s="92">
        <v>284695</v>
      </c>
      <c r="V200" s="92">
        <v>61292</v>
      </c>
      <c r="W200" s="92">
        <v>404113</v>
      </c>
      <c r="X200" s="92">
        <v>9724</v>
      </c>
      <c r="Y200" s="92">
        <v>64651</v>
      </c>
      <c r="Z200" s="92">
        <v>9814</v>
      </c>
      <c r="AA200" s="92">
        <v>15971</v>
      </c>
      <c r="AB200" s="92">
        <v>114143</v>
      </c>
      <c r="AC200" s="92">
        <v>69681</v>
      </c>
      <c r="AD200" s="92">
        <v>37761</v>
      </c>
      <c r="AE200" s="92">
        <v>61349</v>
      </c>
      <c r="AF200" s="92">
        <v>21019</v>
      </c>
      <c r="AG200" s="92">
        <v>1071452</v>
      </c>
      <c r="AH200" s="92">
        <v>55206</v>
      </c>
      <c r="AI200" s="92">
        <v>176091</v>
      </c>
      <c r="AJ200" s="92">
        <v>259228</v>
      </c>
      <c r="AK200" s="92">
        <v>169312</v>
      </c>
      <c r="AL200" s="92">
        <v>149341</v>
      </c>
      <c r="AM200" s="92">
        <v>44944</v>
      </c>
      <c r="AN200" s="92">
        <v>48275</v>
      </c>
      <c r="AO200" s="92">
        <v>126402</v>
      </c>
      <c r="AP200" s="92">
        <v>42653</v>
      </c>
    </row>
    <row r="201" spans="1:42" ht="15.75" customHeight="1">
      <c r="A201" s="64"/>
      <c r="B201" s="18" t="s">
        <v>14</v>
      </c>
      <c r="C201" s="93">
        <v>720594</v>
      </c>
      <c r="D201" s="93">
        <v>25067</v>
      </c>
      <c r="E201" s="93">
        <v>141713</v>
      </c>
      <c r="F201" s="93">
        <v>100556</v>
      </c>
      <c r="G201" s="93">
        <v>54220</v>
      </c>
      <c r="H201" s="93">
        <v>55089</v>
      </c>
      <c r="I201" s="93">
        <v>93354</v>
      </c>
      <c r="J201" s="93">
        <v>75221</v>
      </c>
      <c r="K201" s="93">
        <v>140820</v>
      </c>
      <c r="L201" s="93">
        <v>34554</v>
      </c>
      <c r="M201" s="93">
        <v>293391</v>
      </c>
      <c r="N201" s="93">
        <v>3427</v>
      </c>
      <c r="O201" s="93">
        <v>53178</v>
      </c>
      <c r="P201" s="93">
        <v>22983</v>
      </c>
      <c r="Q201" s="93">
        <v>2469</v>
      </c>
      <c r="R201" s="93">
        <v>2468</v>
      </c>
      <c r="S201" s="93">
        <v>57782</v>
      </c>
      <c r="T201" s="93">
        <v>50134</v>
      </c>
      <c r="U201" s="93">
        <v>86629</v>
      </c>
      <c r="V201" s="93">
        <v>14321</v>
      </c>
      <c r="W201" s="93">
        <v>110781</v>
      </c>
      <c r="X201" s="93">
        <v>2676</v>
      </c>
      <c r="Y201" s="93">
        <v>24681</v>
      </c>
      <c r="Z201" s="93">
        <v>2433</v>
      </c>
      <c r="AA201" s="93">
        <v>5010</v>
      </c>
      <c r="AB201" s="93">
        <v>17231</v>
      </c>
      <c r="AC201" s="93">
        <v>22455</v>
      </c>
      <c r="AD201" s="93">
        <v>10309</v>
      </c>
      <c r="AE201" s="93">
        <v>18567</v>
      </c>
      <c r="AF201" s="93">
        <v>7419</v>
      </c>
      <c r="AG201" s="93">
        <v>316422</v>
      </c>
      <c r="AH201" s="93">
        <v>18964</v>
      </c>
      <c r="AI201" s="93">
        <v>63854</v>
      </c>
      <c r="AJ201" s="93">
        <v>75140</v>
      </c>
      <c r="AK201" s="93">
        <v>46741</v>
      </c>
      <c r="AL201" s="93">
        <v>35390</v>
      </c>
      <c r="AM201" s="93">
        <v>13117</v>
      </c>
      <c r="AN201" s="93">
        <v>14778</v>
      </c>
      <c r="AO201" s="93">
        <v>35624</v>
      </c>
      <c r="AP201" s="93">
        <v>12814</v>
      </c>
    </row>
    <row r="202" spans="1:42" ht="15.75" customHeight="1">
      <c r="A202" s="64"/>
      <c r="B202" s="18" t="s">
        <v>15</v>
      </c>
      <c r="C202" s="93">
        <v>528308</v>
      </c>
      <c r="D202" s="93">
        <v>15008</v>
      </c>
      <c r="E202" s="93">
        <v>59065</v>
      </c>
      <c r="F202" s="93">
        <v>119282</v>
      </c>
      <c r="G202" s="93">
        <v>37718</v>
      </c>
      <c r="H202" s="93">
        <v>44973</v>
      </c>
      <c r="I202" s="93">
        <v>68229</v>
      </c>
      <c r="J202" s="93">
        <v>43549</v>
      </c>
      <c r="K202" s="93">
        <v>109554</v>
      </c>
      <c r="L202" s="93">
        <v>30931</v>
      </c>
      <c r="M202" s="93">
        <v>186846</v>
      </c>
      <c r="N202" s="93">
        <v>1841</v>
      </c>
      <c r="O202" s="93">
        <v>21106</v>
      </c>
      <c r="P202" s="93">
        <v>25305</v>
      </c>
      <c r="Q202" s="93">
        <v>2227</v>
      </c>
      <c r="R202" s="93">
        <v>2219</v>
      </c>
      <c r="S202" s="93">
        <v>34128</v>
      </c>
      <c r="T202" s="93">
        <v>28517</v>
      </c>
      <c r="U202" s="93">
        <v>57720</v>
      </c>
      <c r="V202" s="93">
        <v>13784</v>
      </c>
      <c r="W202" s="93">
        <v>96119</v>
      </c>
      <c r="X202" s="93">
        <v>1887</v>
      </c>
      <c r="Y202" s="93">
        <v>14808</v>
      </c>
      <c r="Z202" s="93">
        <v>4002</v>
      </c>
      <c r="AA202" s="93">
        <v>3161</v>
      </c>
      <c r="AB202" s="93">
        <v>17601</v>
      </c>
      <c r="AC202" s="93">
        <v>22965</v>
      </c>
      <c r="AD202" s="93">
        <v>6398</v>
      </c>
      <c r="AE202" s="93">
        <v>19678</v>
      </c>
      <c r="AF202" s="93">
        <v>5619</v>
      </c>
      <c r="AG202" s="93">
        <v>245343</v>
      </c>
      <c r="AH202" s="93">
        <v>11280</v>
      </c>
      <c r="AI202" s="93">
        <v>23151</v>
      </c>
      <c r="AJ202" s="93">
        <v>89975</v>
      </c>
      <c r="AK202" s="93">
        <v>32330</v>
      </c>
      <c r="AL202" s="93">
        <v>25153</v>
      </c>
      <c r="AM202" s="93">
        <v>11136</v>
      </c>
      <c r="AN202" s="93">
        <v>8634</v>
      </c>
      <c r="AO202" s="93">
        <v>32156</v>
      </c>
      <c r="AP202" s="93">
        <v>11528</v>
      </c>
    </row>
    <row r="203" spans="1:42" ht="15.75" customHeight="1">
      <c r="A203" s="64"/>
      <c r="B203" s="18" t="s">
        <v>16</v>
      </c>
      <c r="C203" s="93">
        <v>514993</v>
      </c>
      <c r="D203" s="93">
        <v>13184</v>
      </c>
      <c r="E203" s="93">
        <v>78746</v>
      </c>
      <c r="F203" s="93">
        <v>62287</v>
      </c>
      <c r="G203" s="93">
        <v>34686</v>
      </c>
      <c r="H203" s="93">
        <v>55232</v>
      </c>
      <c r="I203" s="93">
        <v>78630</v>
      </c>
      <c r="J203" s="93">
        <v>53379</v>
      </c>
      <c r="K203" s="93">
        <v>109359</v>
      </c>
      <c r="L203" s="93">
        <v>29489</v>
      </c>
      <c r="M203" s="93">
        <v>232369</v>
      </c>
      <c r="N203" s="93">
        <v>2463</v>
      </c>
      <c r="O203" s="93">
        <v>37580</v>
      </c>
      <c r="P203" s="93">
        <v>20549</v>
      </c>
      <c r="Q203" s="93">
        <v>3431</v>
      </c>
      <c r="R203" s="93">
        <v>3685</v>
      </c>
      <c r="S203" s="93">
        <v>47215</v>
      </c>
      <c r="T203" s="93">
        <v>36110</v>
      </c>
      <c r="U203" s="93">
        <v>66339</v>
      </c>
      <c r="V203" s="93">
        <v>14996</v>
      </c>
      <c r="W203" s="93">
        <v>85777</v>
      </c>
      <c r="X203" s="93">
        <v>1508</v>
      </c>
      <c r="Y203" s="93">
        <v>8449</v>
      </c>
      <c r="Z203" s="93">
        <v>1737</v>
      </c>
      <c r="AA203" s="93">
        <v>2293</v>
      </c>
      <c r="AB203" s="93">
        <v>26496</v>
      </c>
      <c r="AC203" s="93">
        <v>19122</v>
      </c>
      <c r="AD203" s="93">
        <v>7930</v>
      </c>
      <c r="AE203" s="93">
        <v>13567</v>
      </c>
      <c r="AF203" s="93">
        <v>4675</v>
      </c>
      <c r="AG203" s="93">
        <v>196847</v>
      </c>
      <c r="AH203" s="93">
        <v>9213</v>
      </c>
      <c r="AI203" s="93">
        <v>32717</v>
      </c>
      <c r="AJ203" s="93">
        <v>40001</v>
      </c>
      <c r="AK203" s="93">
        <v>28962</v>
      </c>
      <c r="AL203" s="93">
        <v>25051</v>
      </c>
      <c r="AM203" s="93">
        <v>12293</v>
      </c>
      <c r="AN203" s="93">
        <v>9339</v>
      </c>
      <c r="AO203" s="93">
        <v>29453</v>
      </c>
      <c r="AP203" s="93">
        <v>9818</v>
      </c>
    </row>
    <row r="204" spans="1:42" ht="15.75" customHeight="1">
      <c r="A204" s="64"/>
      <c r="B204" s="18" t="s">
        <v>17</v>
      </c>
      <c r="C204" s="93">
        <v>445121</v>
      </c>
      <c r="D204" s="93">
        <v>12559</v>
      </c>
      <c r="E204" s="93">
        <v>81016</v>
      </c>
      <c r="F204" s="93">
        <v>54073</v>
      </c>
      <c r="G204" s="93">
        <v>40488</v>
      </c>
      <c r="H204" s="93">
        <v>78798</v>
      </c>
      <c r="I204" s="93">
        <v>34863</v>
      </c>
      <c r="J204" s="93">
        <v>53787</v>
      </c>
      <c r="K204" s="93">
        <v>71065</v>
      </c>
      <c r="L204" s="93">
        <v>18471</v>
      </c>
      <c r="M204" s="93">
        <v>189158</v>
      </c>
      <c r="N204" s="93">
        <v>2476</v>
      </c>
      <c r="O204" s="93">
        <v>40131</v>
      </c>
      <c r="P204" s="93">
        <v>20102</v>
      </c>
      <c r="Q204" s="93">
        <v>3360</v>
      </c>
      <c r="R204" s="93">
        <v>3922</v>
      </c>
      <c r="S204" s="93">
        <v>26645</v>
      </c>
      <c r="T204" s="93">
        <v>37419</v>
      </c>
      <c r="U204" s="93">
        <v>44436</v>
      </c>
      <c r="V204" s="93">
        <v>10666</v>
      </c>
      <c r="W204" s="93">
        <v>64986</v>
      </c>
      <c r="X204" s="93">
        <v>1880</v>
      </c>
      <c r="Y204" s="93">
        <v>8886</v>
      </c>
      <c r="Z204" s="93">
        <v>884</v>
      </c>
      <c r="AA204" s="93">
        <v>2900</v>
      </c>
      <c r="AB204" s="93">
        <v>31637</v>
      </c>
      <c r="AC204" s="93">
        <v>2819</v>
      </c>
      <c r="AD204" s="93">
        <v>7361</v>
      </c>
      <c r="AE204" s="93">
        <v>6583</v>
      </c>
      <c r="AF204" s="93">
        <v>2036</v>
      </c>
      <c r="AG204" s="93">
        <v>190977</v>
      </c>
      <c r="AH204" s="93">
        <v>8203</v>
      </c>
      <c r="AI204" s="93">
        <v>31999</v>
      </c>
      <c r="AJ204" s="93">
        <v>33087</v>
      </c>
      <c r="AK204" s="93">
        <v>34228</v>
      </c>
      <c r="AL204" s="93">
        <v>43239</v>
      </c>
      <c r="AM204" s="93">
        <v>5399</v>
      </c>
      <c r="AN204" s="93">
        <v>9007</v>
      </c>
      <c r="AO204" s="93">
        <v>20046</v>
      </c>
      <c r="AP204" s="93">
        <v>5769</v>
      </c>
    </row>
    <row r="205" spans="1:42" ht="15.75" customHeight="1">
      <c r="A205" s="64"/>
      <c r="B205" s="18" t="s">
        <v>18</v>
      </c>
      <c r="C205" s="93">
        <v>331905</v>
      </c>
      <c r="D205" s="93">
        <v>11806</v>
      </c>
      <c r="E205" s="93">
        <v>77977</v>
      </c>
      <c r="F205" s="93">
        <v>42327</v>
      </c>
      <c r="G205" s="93">
        <v>32645</v>
      </c>
      <c r="H205" s="93">
        <v>44537</v>
      </c>
      <c r="I205" s="93">
        <v>24526</v>
      </c>
      <c r="J205" s="93">
        <v>44920</v>
      </c>
      <c r="K205" s="93">
        <v>41646</v>
      </c>
      <c r="L205" s="93">
        <v>11519</v>
      </c>
      <c r="M205" s="93">
        <v>163592</v>
      </c>
      <c r="N205" s="93">
        <v>2487</v>
      </c>
      <c r="O205" s="93">
        <v>45780</v>
      </c>
      <c r="P205" s="93">
        <v>20544</v>
      </c>
      <c r="Q205" s="93">
        <v>2987</v>
      </c>
      <c r="R205" s="93">
        <v>2851</v>
      </c>
      <c r="S205" s="93">
        <v>19207</v>
      </c>
      <c r="T205" s="93">
        <v>32640</v>
      </c>
      <c r="U205" s="93">
        <v>29569</v>
      </c>
      <c r="V205" s="93">
        <v>7525</v>
      </c>
      <c r="W205" s="93">
        <v>46450</v>
      </c>
      <c r="X205" s="93">
        <v>1773</v>
      </c>
      <c r="Y205" s="93">
        <v>7827</v>
      </c>
      <c r="Z205" s="93">
        <v>758</v>
      </c>
      <c r="AA205" s="93">
        <v>2607</v>
      </c>
      <c r="AB205" s="93">
        <v>21178</v>
      </c>
      <c r="AC205" s="93">
        <v>2320</v>
      </c>
      <c r="AD205" s="93">
        <v>5763</v>
      </c>
      <c r="AE205" s="93">
        <v>2954</v>
      </c>
      <c r="AF205" s="93">
        <v>1270</v>
      </c>
      <c r="AG205" s="93">
        <v>121863</v>
      </c>
      <c r="AH205" s="93">
        <v>7546</v>
      </c>
      <c r="AI205" s="93">
        <v>24370</v>
      </c>
      <c r="AJ205" s="93">
        <v>21025</v>
      </c>
      <c r="AK205" s="93">
        <v>27051</v>
      </c>
      <c r="AL205" s="93">
        <v>20508</v>
      </c>
      <c r="AM205" s="93">
        <v>2999</v>
      </c>
      <c r="AN205" s="93">
        <v>6517</v>
      </c>
      <c r="AO205" s="93">
        <v>9123</v>
      </c>
      <c r="AP205" s="93">
        <v>2724</v>
      </c>
    </row>
    <row r="206" spans="1:42" ht="16.5" customHeight="1">
      <c r="A206" s="130" t="s">
        <v>64</v>
      </c>
      <c r="B206" s="130"/>
      <c r="C206" s="94">
        <v>-0.108</v>
      </c>
      <c r="D206" s="94">
        <v>5.3999999999999999E-2</v>
      </c>
      <c r="E206" s="94">
        <v>-0.189</v>
      </c>
      <c r="F206" s="94">
        <v>-9.4E-2</v>
      </c>
      <c r="G206" s="94">
        <v>3.5999999999999997E-2</v>
      </c>
      <c r="H206" s="94">
        <v>-0.14399999999999999</v>
      </c>
      <c r="I206" s="94">
        <v>-8.8999999999999996E-2</v>
      </c>
      <c r="J206" s="94">
        <v>-0.14699999999999999</v>
      </c>
      <c r="K206" s="94">
        <v>-4.3999999999999997E-2</v>
      </c>
      <c r="L206" s="94">
        <v>-2E-3</v>
      </c>
      <c r="M206" s="94">
        <v>-0.13800000000000001</v>
      </c>
      <c r="N206" s="94">
        <v>-1E-3</v>
      </c>
      <c r="O206" s="94">
        <v>-0.248</v>
      </c>
      <c r="P206" s="94">
        <v>-0.11799999999999999</v>
      </c>
      <c r="Q206" s="94">
        <v>-5.1999999999999998E-2</v>
      </c>
      <c r="R206" s="94">
        <v>-0.185</v>
      </c>
      <c r="S206" s="94">
        <v>-8.7999999999999995E-2</v>
      </c>
      <c r="T206" s="94">
        <v>-0.13400000000000001</v>
      </c>
      <c r="U206" s="94">
        <v>-0.02</v>
      </c>
      <c r="V206" s="94">
        <v>-1.2999999999999999E-2</v>
      </c>
      <c r="W206" s="94">
        <v>-4.1000000000000002E-2</v>
      </c>
      <c r="X206" s="95">
        <v>0.48399999999999999</v>
      </c>
      <c r="Y206" s="95">
        <v>-6.8000000000000005E-2</v>
      </c>
      <c r="Z206" s="95">
        <v>-0.30499999999999999</v>
      </c>
      <c r="AA206" s="94">
        <v>-0.10100000000000001</v>
      </c>
      <c r="AB206" s="94">
        <v>-3.1E-2</v>
      </c>
      <c r="AC206" s="94">
        <v>1.6E-2</v>
      </c>
      <c r="AD206" s="94">
        <v>-0.14599999999999999</v>
      </c>
      <c r="AE206" s="94">
        <v>-6.0000000000000001E-3</v>
      </c>
      <c r="AF206" s="94">
        <v>0.26900000000000002</v>
      </c>
      <c r="AG206" s="94">
        <v>-9.0999999999999998E-2</v>
      </c>
      <c r="AH206" s="94">
        <v>5.0000000000000001E-3</v>
      </c>
      <c r="AI206" s="94">
        <v>-9.2999999999999999E-2</v>
      </c>
      <c r="AJ206" s="94">
        <v>-0.06</v>
      </c>
      <c r="AK206" s="94">
        <v>6.2E-2</v>
      </c>
      <c r="AL206" s="94">
        <v>-0.23100000000000001</v>
      </c>
      <c r="AM206" s="94">
        <v>-0.16200000000000001</v>
      </c>
      <c r="AN206" s="94">
        <v>-0.20799999999999999</v>
      </c>
      <c r="AO206" s="94">
        <v>-0.125</v>
      </c>
      <c r="AP206" s="94">
        <v>-6.5000000000000002E-2</v>
      </c>
    </row>
    <row r="207" spans="1:42" ht="16.5" customHeight="1">
      <c r="A207" s="130" t="s">
        <v>54</v>
      </c>
      <c r="B207" s="130"/>
      <c r="C207" s="94">
        <v>-0.19900000000000001</v>
      </c>
      <c r="D207" s="94">
        <v>-0.159</v>
      </c>
      <c r="E207" s="94">
        <v>-0.25800000000000001</v>
      </c>
      <c r="F207" s="94">
        <v>-0.33400000000000002</v>
      </c>
      <c r="G207" s="94">
        <v>-4.3999999999999997E-2</v>
      </c>
      <c r="H207" s="94">
        <v>-0.373</v>
      </c>
      <c r="I207" s="94">
        <v>-0.16600000000000001</v>
      </c>
      <c r="J207" s="94">
        <v>-0.14599999999999999</v>
      </c>
      <c r="K207" s="94">
        <v>-3.0000000000000001E-3</v>
      </c>
      <c r="L207" s="94">
        <v>7.8E-2</v>
      </c>
      <c r="M207" s="94">
        <v>-0.152</v>
      </c>
      <c r="N207" s="94">
        <v>-0.23</v>
      </c>
      <c r="O207" s="94">
        <v>-0.35399999999999998</v>
      </c>
      <c r="P207" s="94">
        <v>-0.23699999999999999</v>
      </c>
      <c r="Q207" s="94">
        <v>-6.0000000000000001E-3</v>
      </c>
      <c r="R207" s="94">
        <v>-0.22600000000000001</v>
      </c>
      <c r="S207" s="94">
        <v>-0.10100000000000001</v>
      </c>
      <c r="T207" s="94">
        <v>-0.122</v>
      </c>
      <c r="U207" s="94">
        <v>1.2E-2</v>
      </c>
      <c r="V207" s="94">
        <v>4.7E-2</v>
      </c>
      <c r="W207" s="94">
        <v>-0.20899999999999999</v>
      </c>
      <c r="X207" s="95">
        <v>-0.01</v>
      </c>
      <c r="Y207" s="95">
        <v>-0.12</v>
      </c>
      <c r="Z207" s="95">
        <v>-0.45300000000000001</v>
      </c>
      <c r="AA207" s="94">
        <v>-0.218</v>
      </c>
      <c r="AB207" s="94">
        <v>-0.214</v>
      </c>
      <c r="AC207" s="94">
        <v>-0.33700000000000002</v>
      </c>
      <c r="AD207" s="94">
        <v>-0.26600000000000001</v>
      </c>
      <c r="AE207" s="94">
        <v>-2.7E-2</v>
      </c>
      <c r="AF207" s="94">
        <v>-0.151</v>
      </c>
      <c r="AG207" s="94">
        <v>-0.23599999999999999</v>
      </c>
      <c r="AH207" s="94">
        <v>-0.16300000000000001</v>
      </c>
      <c r="AI207" s="94">
        <v>-0.16500000000000001</v>
      </c>
      <c r="AJ207" s="94">
        <v>-0.36299999999999999</v>
      </c>
      <c r="AK207" s="94">
        <v>-2.7E-2</v>
      </c>
      <c r="AL207" s="94">
        <v>-0.46600000000000003</v>
      </c>
      <c r="AM207" s="94">
        <v>-7.0000000000000007E-2</v>
      </c>
      <c r="AN207" s="94">
        <v>-0.124</v>
      </c>
      <c r="AO207" s="94">
        <v>-2.5000000000000001E-2</v>
      </c>
      <c r="AP207" s="94">
        <v>0.30499999999999999</v>
      </c>
    </row>
    <row r="208" spans="1:42" ht="15.75" customHeight="1">
      <c r="A208" s="32" t="s">
        <v>32</v>
      </c>
      <c r="B208" s="59"/>
      <c r="C208" s="59"/>
      <c r="D208" s="58"/>
      <c r="E208" s="58"/>
      <c r="F208" s="58"/>
      <c r="G208" s="58"/>
      <c r="H208" s="58"/>
      <c r="I208" s="58"/>
      <c r="J208" s="58"/>
      <c r="K208" s="58"/>
      <c r="L208" s="58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  <c r="AP208" s="59"/>
    </row>
    <row r="209" spans="1:42" ht="15.75" customHeight="1">
      <c r="A209" s="32" t="s">
        <v>33</v>
      </c>
      <c r="B209" s="59"/>
      <c r="C209" s="59"/>
      <c r="D209" s="58"/>
      <c r="E209" s="58"/>
      <c r="F209" s="58"/>
      <c r="G209" s="58"/>
      <c r="H209" s="58"/>
      <c r="I209" s="58"/>
      <c r="J209" s="58"/>
      <c r="K209" s="58"/>
      <c r="L209" s="58"/>
      <c r="M209" s="59"/>
      <c r="N209" s="96"/>
      <c r="O209" s="96"/>
      <c r="P209" s="96"/>
      <c r="Q209" s="96"/>
      <c r="R209" s="96"/>
      <c r="S209" s="96"/>
      <c r="T209" s="96"/>
      <c r="U209" s="96"/>
      <c r="V209" s="96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</row>
    <row r="210" spans="1:42" ht="15.75" customHeight="1">
      <c r="A210" s="70" t="s">
        <v>55</v>
      </c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96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  <c r="AP210" s="59"/>
    </row>
    <row r="211" spans="1:42" ht="15.75" customHeight="1">
      <c r="A211" s="70" t="s">
        <v>35</v>
      </c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  <c r="AP211" s="59"/>
    </row>
    <row r="212" spans="1:42" ht="15.75" customHeight="1">
      <c r="A212" s="59"/>
      <c r="B212" s="59"/>
      <c r="C212" s="59"/>
      <c r="D212" s="59"/>
      <c r="E212" s="59"/>
      <c r="F212" s="59"/>
      <c r="G212" s="59" t="s">
        <v>26</v>
      </c>
      <c r="H212" s="58"/>
      <c r="I212" s="59"/>
      <c r="J212" s="58"/>
      <c r="K212" s="59"/>
      <c r="L212" s="59"/>
      <c r="M212" s="59"/>
      <c r="N212" s="58"/>
      <c r="O212" s="59"/>
      <c r="P212" s="58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  <c r="AK212" s="59"/>
      <c r="AL212" s="59"/>
      <c r="AM212" s="59"/>
      <c r="AN212" s="59"/>
      <c r="AO212" s="59"/>
      <c r="AP212" s="59"/>
    </row>
    <row r="213" spans="1:42" ht="15.75" customHeight="1">
      <c r="A213" s="59"/>
      <c r="B213" s="59"/>
      <c r="C213" s="59"/>
      <c r="D213" s="59"/>
      <c r="E213" s="59"/>
      <c r="F213" s="59"/>
      <c r="G213" s="59"/>
      <c r="H213" s="58"/>
      <c r="I213" s="59"/>
      <c r="J213" s="58"/>
      <c r="K213" s="59"/>
      <c r="L213" s="59"/>
      <c r="M213" s="59"/>
      <c r="N213" s="58"/>
      <c r="O213" s="59"/>
      <c r="P213" s="58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  <c r="AK213" s="59"/>
      <c r="AL213" s="59"/>
      <c r="AM213" s="59"/>
      <c r="AN213" s="59"/>
      <c r="AO213" s="59"/>
      <c r="AP213" s="59"/>
    </row>
    <row r="214" spans="1:42" ht="15.75" customHeight="1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</row>
    <row r="215" spans="1:42" ht="15.75" customHeight="1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</row>
    <row r="216" spans="1:42" ht="15.75" customHeight="1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</row>
    <row r="217" spans="1:42" ht="15.75" customHeight="1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9"/>
      <c r="AM217" s="59"/>
      <c r="AN217" s="59"/>
      <c r="AO217" s="59"/>
      <c r="AP217" s="59"/>
    </row>
    <row r="218" spans="1:42" ht="15.75" customHeight="1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</row>
    <row r="219" spans="1:42" ht="15.75" customHeight="1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</row>
    <row r="220" spans="1:42" ht="15.75" customHeight="1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</row>
    <row r="221" spans="1:42" ht="15.75" customHeight="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</row>
    <row r="222" spans="1:42" ht="15.75" customHeight="1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</row>
    <row r="223" spans="1:42" ht="15.75" customHeight="1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</row>
    <row r="224" spans="1:42" ht="15.75" customHeight="1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</row>
    <row r="225" spans="1:42" ht="15.75" customHeight="1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  <c r="AP225" s="59"/>
    </row>
    <row r="226" spans="1:42" ht="15.75" customHeight="1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9"/>
      <c r="AM226" s="59"/>
      <c r="AN226" s="59"/>
      <c r="AO226" s="59"/>
      <c r="AP226" s="59"/>
    </row>
    <row r="227" spans="1:42" ht="15.75" customHeight="1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  <c r="AP227" s="59"/>
    </row>
    <row r="228" spans="1:42" ht="15.75" customHeight="1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</row>
    <row r="229" spans="1:42" ht="15.75" customHeight="1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  <c r="AP229" s="59"/>
    </row>
    <row r="230" spans="1:42" ht="15.75" customHeight="1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9"/>
      <c r="AM230" s="59"/>
      <c r="AN230" s="59"/>
      <c r="AO230" s="59"/>
      <c r="AP230" s="59"/>
    </row>
    <row r="231" spans="1:42" ht="15.75" customHeight="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</row>
    <row r="232" spans="1:42" ht="15.75" customHeight="1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</row>
    <row r="233" spans="1:42" ht="15.75" customHeight="1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</row>
    <row r="234" spans="1:42" ht="15.75" customHeight="1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</row>
    <row r="235" spans="1:42" ht="15.75" customHeight="1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  <c r="AN235" s="59"/>
      <c r="AO235" s="59"/>
      <c r="AP235" s="59"/>
    </row>
    <row r="236" spans="1:42" ht="15.75" customHeight="1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</row>
    <row r="237" spans="1:42" ht="15.75" customHeight="1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  <c r="AN237" s="59"/>
      <c r="AO237" s="59"/>
      <c r="AP237" s="59"/>
    </row>
    <row r="238" spans="1:42" ht="15.75" customHeight="1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</row>
    <row r="239" spans="1:42" ht="15.75" customHeight="1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  <c r="AN239" s="59"/>
      <c r="AO239" s="59"/>
      <c r="AP239" s="59"/>
    </row>
    <row r="240" spans="1:42" ht="15.75" customHeight="1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</row>
    <row r="241" spans="1:42" ht="15.75" customHeight="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</row>
    <row r="242" spans="1:42" ht="15.75" customHeight="1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</row>
    <row r="243" spans="1:42" ht="15.75" customHeight="1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</row>
    <row r="244" spans="1:42" ht="15.75" customHeight="1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  <c r="AP244" s="59"/>
    </row>
    <row r="245" spans="1:42" ht="15.75" customHeight="1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  <c r="AP245" s="59"/>
    </row>
    <row r="246" spans="1:42" ht="15.75" customHeight="1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  <c r="AP246" s="59"/>
    </row>
    <row r="247" spans="1:42" ht="15.75" customHeight="1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  <c r="AN247" s="59"/>
      <c r="AO247" s="59"/>
      <c r="AP247" s="59"/>
    </row>
    <row r="248" spans="1:42" ht="15.75" customHeight="1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</row>
    <row r="249" spans="1:42" ht="15.75" customHeight="1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  <c r="AN249" s="59"/>
      <c r="AO249" s="59"/>
      <c r="AP249" s="59"/>
    </row>
    <row r="250" spans="1:42" ht="15.75" customHeight="1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9"/>
      <c r="AM250" s="59"/>
      <c r="AN250" s="59"/>
      <c r="AO250" s="59"/>
      <c r="AP250" s="59"/>
    </row>
    <row r="251" spans="1:42" ht="15.75" customHeight="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9"/>
      <c r="AM251" s="59"/>
      <c r="AN251" s="59"/>
      <c r="AO251" s="59"/>
      <c r="AP251" s="59"/>
    </row>
    <row r="252" spans="1:42" ht="15.75" customHeight="1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  <c r="AN252" s="59"/>
      <c r="AO252" s="59"/>
      <c r="AP252" s="59"/>
    </row>
    <row r="253" spans="1:42" ht="15.75" customHeight="1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</row>
    <row r="254" spans="1:42" ht="15.75" customHeight="1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  <c r="AN254" s="59"/>
      <c r="AO254" s="59"/>
      <c r="AP254" s="59"/>
    </row>
    <row r="255" spans="1:42" ht="15.75" customHeight="1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  <c r="AN255" s="59"/>
      <c r="AO255" s="59"/>
      <c r="AP255" s="59"/>
    </row>
    <row r="256" spans="1:42" ht="15.75" customHeight="1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9"/>
      <c r="AM256" s="59"/>
      <c r="AN256" s="59"/>
      <c r="AO256" s="59"/>
      <c r="AP256" s="59"/>
    </row>
    <row r="257" spans="1:42" ht="15.75" customHeight="1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  <c r="AP257" s="59"/>
    </row>
    <row r="258" spans="1:42" ht="15.75" customHeight="1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9"/>
      <c r="AM258" s="59"/>
      <c r="AN258" s="59"/>
      <c r="AO258" s="59"/>
      <c r="AP258" s="59"/>
    </row>
    <row r="259" spans="1:42" ht="15.75" customHeight="1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  <c r="AP259" s="59"/>
    </row>
    <row r="260" spans="1:42" ht="15.75" customHeight="1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9"/>
      <c r="AM260" s="59"/>
      <c r="AN260" s="59"/>
      <c r="AO260" s="59"/>
      <c r="AP260" s="59"/>
    </row>
    <row r="261" spans="1:42" ht="15.75" customHeight="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9"/>
      <c r="AM261" s="59"/>
      <c r="AN261" s="59"/>
      <c r="AO261" s="59"/>
      <c r="AP261" s="59"/>
    </row>
    <row r="262" spans="1:42" ht="15.75" customHeight="1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59"/>
      <c r="AM262" s="59"/>
      <c r="AN262" s="59"/>
      <c r="AO262" s="59"/>
      <c r="AP262" s="59"/>
    </row>
    <row r="263" spans="1:42" ht="15.75" customHeight="1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9"/>
      <c r="AM263" s="59"/>
      <c r="AN263" s="59"/>
      <c r="AO263" s="59"/>
      <c r="AP263" s="59"/>
    </row>
    <row r="264" spans="1:42" ht="15.75" customHeight="1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/>
      <c r="AK264" s="59"/>
      <c r="AL264" s="59"/>
      <c r="AM264" s="59"/>
      <c r="AN264" s="59"/>
      <c r="AO264" s="59"/>
      <c r="AP264" s="59"/>
    </row>
    <row r="265" spans="1:42" ht="15.75" customHeight="1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9"/>
      <c r="AM265" s="59"/>
      <c r="AN265" s="59"/>
      <c r="AO265" s="59"/>
      <c r="AP265" s="59"/>
    </row>
    <row r="266" spans="1:42" ht="15.75" customHeight="1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9"/>
      <c r="AM266" s="59"/>
      <c r="AN266" s="59"/>
      <c r="AO266" s="59"/>
      <c r="AP266" s="59"/>
    </row>
    <row r="267" spans="1:42" ht="15.75" customHeight="1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/>
      <c r="AL267" s="59"/>
      <c r="AM267" s="59"/>
      <c r="AN267" s="59"/>
      <c r="AO267" s="59"/>
      <c r="AP267" s="59"/>
    </row>
    <row r="268" spans="1:42" ht="15.75" customHeight="1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9"/>
      <c r="AM268" s="59"/>
      <c r="AN268" s="59"/>
      <c r="AO268" s="59"/>
      <c r="AP268" s="59"/>
    </row>
    <row r="269" spans="1:42" ht="15.75" customHeight="1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  <c r="AL269" s="59"/>
      <c r="AM269" s="59"/>
      <c r="AN269" s="59"/>
      <c r="AO269" s="59"/>
      <c r="AP269" s="59"/>
    </row>
    <row r="270" spans="1:42" ht="15.75" customHeight="1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9"/>
      <c r="AM270" s="59"/>
      <c r="AN270" s="59"/>
      <c r="AO270" s="59"/>
      <c r="AP270" s="59"/>
    </row>
    <row r="271" spans="1:42" ht="15.75" customHeight="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9"/>
      <c r="AM271" s="59"/>
      <c r="AN271" s="59"/>
      <c r="AO271" s="59"/>
      <c r="AP271" s="59"/>
    </row>
    <row r="272" spans="1:42" ht="15.75" customHeight="1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  <c r="AP272" s="59"/>
    </row>
    <row r="273" spans="1:42" ht="15.75" customHeight="1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9"/>
      <c r="AM273" s="59"/>
      <c r="AN273" s="59"/>
      <c r="AO273" s="59"/>
      <c r="AP273" s="59"/>
    </row>
    <row r="274" spans="1:42" ht="15.75" customHeight="1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9"/>
      <c r="AM274" s="59"/>
      <c r="AN274" s="59"/>
      <c r="AO274" s="59"/>
      <c r="AP274" s="59"/>
    </row>
    <row r="275" spans="1:42" ht="15.75" customHeight="1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  <c r="AN275" s="59"/>
      <c r="AO275" s="59"/>
      <c r="AP275" s="59"/>
    </row>
    <row r="276" spans="1:42" ht="15.75" customHeight="1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9"/>
      <c r="AM276" s="59"/>
      <c r="AN276" s="59"/>
      <c r="AO276" s="59"/>
      <c r="AP276" s="59"/>
    </row>
    <row r="277" spans="1:42" ht="15.75" customHeight="1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9"/>
      <c r="AM277" s="59"/>
      <c r="AN277" s="59"/>
      <c r="AO277" s="59"/>
      <c r="AP277" s="59"/>
    </row>
    <row r="278" spans="1:42" ht="15.75" customHeight="1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9"/>
      <c r="AM278" s="59"/>
      <c r="AN278" s="59"/>
      <c r="AO278" s="59"/>
      <c r="AP278" s="59"/>
    </row>
    <row r="279" spans="1:42" ht="15.75" customHeight="1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9"/>
      <c r="AM279" s="59"/>
      <c r="AN279" s="59"/>
      <c r="AO279" s="59"/>
      <c r="AP279" s="59"/>
    </row>
    <row r="280" spans="1:42" ht="15.75" customHeight="1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9"/>
      <c r="AM280" s="59"/>
      <c r="AN280" s="59"/>
      <c r="AO280" s="59"/>
      <c r="AP280" s="59"/>
    </row>
    <row r="281" spans="1:42" ht="15.75" customHeight="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9"/>
      <c r="AM281" s="59"/>
      <c r="AN281" s="59"/>
      <c r="AO281" s="59"/>
      <c r="AP281" s="59"/>
    </row>
    <row r="282" spans="1:42" ht="15.75" customHeight="1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9"/>
      <c r="AM282" s="59"/>
      <c r="AN282" s="59"/>
      <c r="AO282" s="59"/>
      <c r="AP282" s="59"/>
    </row>
    <row r="283" spans="1:42" ht="15.75" customHeight="1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9"/>
      <c r="AM283" s="59"/>
      <c r="AN283" s="59"/>
      <c r="AO283" s="59"/>
      <c r="AP283" s="59"/>
    </row>
    <row r="284" spans="1:42" ht="15.75" customHeight="1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9"/>
      <c r="AM284" s="59"/>
      <c r="AN284" s="59"/>
      <c r="AO284" s="59"/>
      <c r="AP284" s="59"/>
    </row>
    <row r="285" spans="1:42" ht="15.75" customHeight="1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9"/>
      <c r="AM285" s="59"/>
      <c r="AN285" s="59"/>
      <c r="AO285" s="59"/>
      <c r="AP285" s="59"/>
    </row>
    <row r="286" spans="1:42" ht="15.75" customHeight="1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  <c r="AP286" s="59"/>
    </row>
    <row r="287" spans="1:42" ht="15.75" customHeight="1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  <c r="AN287" s="59"/>
      <c r="AO287" s="59"/>
      <c r="AP287" s="59"/>
    </row>
    <row r="288" spans="1:42" ht="15.75" customHeight="1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9"/>
      <c r="AM288" s="59"/>
      <c r="AN288" s="59"/>
      <c r="AO288" s="59"/>
      <c r="AP288" s="59"/>
    </row>
    <row r="289" spans="1:42" ht="15.75" customHeight="1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  <c r="AP289" s="59"/>
    </row>
    <row r="290" spans="1:42" ht="15.75" customHeight="1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9"/>
      <c r="AM290" s="59"/>
      <c r="AN290" s="59"/>
      <c r="AO290" s="59"/>
      <c r="AP290" s="59"/>
    </row>
    <row r="291" spans="1:42" ht="15.75" customHeight="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9"/>
      <c r="AM291" s="59"/>
      <c r="AN291" s="59"/>
      <c r="AO291" s="59"/>
      <c r="AP291" s="59"/>
    </row>
    <row r="292" spans="1:42" ht="15.75" customHeight="1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9"/>
      <c r="AM292" s="59"/>
      <c r="AN292" s="59"/>
      <c r="AO292" s="59"/>
      <c r="AP292" s="59"/>
    </row>
    <row r="293" spans="1:42" ht="15.75" customHeight="1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9"/>
      <c r="AM293" s="59"/>
      <c r="AN293" s="59"/>
      <c r="AO293" s="59"/>
      <c r="AP293" s="59"/>
    </row>
    <row r="294" spans="1:42" ht="15.75" customHeight="1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9"/>
      <c r="AM294" s="59"/>
      <c r="AN294" s="59"/>
      <c r="AO294" s="59"/>
      <c r="AP294" s="59"/>
    </row>
    <row r="295" spans="1:42" ht="15.75" customHeight="1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  <c r="AK295" s="59"/>
      <c r="AL295" s="59"/>
      <c r="AM295" s="59"/>
      <c r="AN295" s="59"/>
      <c r="AO295" s="59"/>
      <c r="AP295" s="59"/>
    </row>
    <row r="296" spans="1:42" ht="15.75" customHeight="1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/>
      <c r="AK296" s="59"/>
      <c r="AL296" s="59"/>
      <c r="AM296" s="59"/>
      <c r="AN296" s="59"/>
      <c r="AO296" s="59"/>
      <c r="AP296" s="59"/>
    </row>
    <row r="297" spans="1:42" ht="15.75" customHeight="1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9"/>
      <c r="AM297" s="59"/>
      <c r="AN297" s="59"/>
      <c r="AO297" s="59"/>
      <c r="AP297" s="59"/>
    </row>
    <row r="298" spans="1:42" ht="15.75" customHeight="1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9"/>
      <c r="AM298" s="59"/>
      <c r="AN298" s="59"/>
      <c r="AO298" s="59"/>
      <c r="AP298" s="59"/>
    </row>
    <row r="299" spans="1:42" ht="15.75" customHeight="1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9"/>
      <c r="AM299" s="59"/>
      <c r="AN299" s="59"/>
      <c r="AO299" s="59"/>
      <c r="AP299" s="59"/>
    </row>
    <row r="300" spans="1:42" ht="15.75" customHeight="1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  <c r="AK300" s="59"/>
      <c r="AL300" s="59"/>
      <c r="AM300" s="59"/>
      <c r="AN300" s="59"/>
      <c r="AO300" s="59"/>
      <c r="AP300" s="59"/>
    </row>
    <row r="301" spans="1:42" ht="15.75" customHeight="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9"/>
      <c r="AM301" s="59"/>
      <c r="AN301" s="59"/>
      <c r="AO301" s="59"/>
      <c r="AP301" s="59"/>
    </row>
    <row r="302" spans="1:42" ht="15.75" customHeight="1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9"/>
      <c r="AM302" s="59"/>
      <c r="AN302" s="59"/>
      <c r="AO302" s="59"/>
      <c r="AP302" s="59"/>
    </row>
    <row r="303" spans="1:42" ht="15.75" customHeight="1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9"/>
      <c r="AM303" s="59"/>
      <c r="AN303" s="59"/>
      <c r="AO303" s="59"/>
      <c r="AP303" s="59"/>
    </row>
    <row r="304" spans="1:42" ht="15.75" customHeight="1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9"/>
      <c r="AM304" s="59"/>
      <c r="AN304" s="59"/>
      <c r="AO304" s="59"/>
      <c r="AP304" s="59"/>
    </row>
    <row r="305" spans="1:42" ht="15.75" customHeight="1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  <c r="AK305" s="59"/>
      <c r="AL305" s="59"/>
      <c r="AM305" s="59"/>
      <c r="AN305" s="59"/>
      <c r="AO305" s="59"/>
      <c r="AP305" s="59"/>
    </row>
    <row r="306" spans="1:42" ht="15.75" customHeight="1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9"/>
      <c r="AM306" s="59"/>
      <c r="AN306" s="59"/>
      <c r="AO306" s="59"/>
      <c r="AP306" s="59"/>
    </row>
    <row r="307" spans="1:42" ht="15.75" customHeight="1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9"/>
      <c r="AM307" s="59"/>
      <c r="AN307" s="59"/>
      <c r="AO307" s="59"/>
      <c r="AP307" s="59"/>
    </row>
    <row r="308" spans="1:42" ht="15.75" customHeight="1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/>
      <c r="AL308" s="59"/>
      <c r="AM308" s="59"/>
      <c r="AN308" s="59"/>
      <c r="AO308" s="59"/>
      <c r="AP308" s="59"/>
    </row>
    <row r="309" spans="1:42" ht="15.75" customHeight="1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9"/>
      <c r="AM309" s="59"/>
      <c r="AN309" s="59"/>
      <c r="AO309" s="59"/>
      <c r="AP309" s="59"/>
    </row>
    <row r="310" spans="1:42" ht="15.75" customHeight="1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9"/>
      <c r="AM310" s="59"/>
      <c r="AN310" s="59"/>
      <c r="AO310" s="59"/>
      <c r="AP310" s="59"/>
    </row>
    <row r="311" spans="1:42" ht="15.75" customHeight="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  <c r="AN311" s="59"/>
      <c r="AO311" s="59"/>
      <c r="AP311" s="59"/>
    </row>
    <row r="312" spans="1:42" ht="15.75" customHeight="1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9"/>
      <c r="AM312" s="59"/>
      <c r="AN312" s="59"/>
      <c r="AO312" s="59"/>
      <c r="AP312" s="59"/>
    </row>
    <row r="313" spans="1:42" ht="15.75" customHeight="1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  <c r="AK313" s="59"/>
      <c r="AL313" s="59"/>
      <c r="AM313" s="59"/>
      <c r="AN313" s="59"/>
      <c r="AO313" s="59"/>
      <c r="AP313" s="59"/>
    </row>
    <row r="314" spans="1:42" ht="15.75" customHeight="1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9"/>
      <c r="AM314" s="59"/>
      <c r="AN314" s="59"/>
      <c r="AO314" s="59"/>
      <c r="AP314" s="59"/>
    </row>
    <row r="315" spans="1:42" ht="15.75" customHeight="1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9"/>
      <c r="AM315" s="59"/>
      <c r="AN315" s="59"/>
      <c r="AO315" s="59"/>
      <c r="AP315" s="59"/>
    </row>
    <row r="316" spans="1:42" ht="15.75" customHeight="1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  <c r="AK316" s="59"/>
      <c r="AL316" s="59"/>
      <c r="AM316" s="59"/>
      <c r="AN316" s="59"/>
      <c r="AO316" s="59"/>
      <c r="AP316" s="59"/>
    </row>
    <row r="317" spans="1:42" ht="15.75" customHeight="1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9"/>
      <c r="AM317" s="59"/>
      <c r="AN317" s="59"/>
      <c r="AO317" s="59"/>
      <c r="AP317" s="59"/>
    </row>
    <row r="318" spans="1:42" ht="15.75" customHeight="1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9"/>
      <c r="AM318" s="59"/>
      <c r="AN318" s="59"/>
      <c r="AO318" s="59"/>
      <c r="AP318" s="59"/>
    </row>
    <row r="319" spans="1:42" ht="15.75" customHeight="1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9"/>
      <c r="AM319" s="59"/>
      <c r="AN319" s="59"/>
      <c r="AO319" s="59"/>
      <c r="AP319" s="59"/>
    </row>
    <row r="320" spans="1:42" ht="15.75" customHeight="1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  <c r="AK320" s="59"/>
      <c r="AL320" s="59"/>
      <c r="AM320" s="59"/>
      <c r="AN320" s="59"/>
      <c r="AO320" s="59"/>
      <c r="AP320" s="59"/>
    </row>
    <row r="321" spans="1:42" ht="15.75" customHeight="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  <c r="AK321" s="59"/>
      <c r="AL321" s="59"/>
      <c r="AM321" s="59"/>
      <c r="AN321" s="59"/>
      <c r="AO321" s="59"/>
      <c r="AP321" s="59"/>
    </row>
    <row r="322" spans="1:42" ht="15.75" customHeight="1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  <c r="AK322" s="59"/>
      <c r="AL322" s="59"/>
      <c r="AM322" s="59"/>
      <c r="AN322" s="59"/>
      <c r="AO322" s="59"/>
      <c r="AP322" s="59"/>
    </row>
    <row r="323" spans="1:42" ht="15.75" customHeight="1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  <c r="AK323" s="59"/>
      <c r="AL323" s="59"/>
      <c r="AM323" s="59"/>
      <c r="AN323" s="59"/>
      <c r="AO323" s="59"/>
      <c r="AP323" s="59"/>
    </row>
    <row r="324" spans="1:42" ht="15.75" customHeight="1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9"/>
      <c r="AM324" s="59"/>
      <c r="AN324" s="59"/>
      <c r="AO324" s="59"/>
      <c r="AP324" s="59"/>
    </row>
    <row r="325" spans="1:42" ht="15.75" customHeight="1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  <c r="AN325" s="59"/>
      <c r="AO325" s="59"/>
      <c r="AP325" s="59"/>
    </row>
    <row r="326" spans="1:42" ht="15.75" customHeight="1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9"/>
      <c r="AM326" s="59"/>
      <c r="AN326" s="59"/>
      <c r="AO326" s="59"/>
      <c r="AP326" s="59"/>
    </row>
    <row r="327" spans="1:42" ht="15.75" customHeight="1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59"/>
      <c r="AL327" s="59"/>
      <c r="AM327" s="59"/>
      <c r="AN327" s="59"/>
      <c r="AO327" s="59"/>
      <c r="AP327" s="59"/>
    </row>
    <row r="328" spans="1:42" ht="15.75" customHeight="1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  <c r="AK328" s="59"/>
      <c r="AL328" s="59"/>
      <c r="AM328" s="59"/>
      <c r="AN328" s="59"/>
      <c r="AO328" s="59"/>
      <c r="AP328" s="59"/>
    </row>
    <row r="329" spans="1:42" ht="15.75" customHeight="1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/>
      <c r="AK329" s="59"/>
      <c r="AL329" s="59"/>
      <c r="AM329" s="59"/>
      <c r="AN329" s="59"/>
      <c r="AO329" s="59"/>
      <c r="AP329" s="59"/>
    </row>
    <row r="330" spans="1:42" ht="15.75" customHeight="1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/>
      <c r="AK330" s="59"/>
      <c r="AL330" s="59"/>
      <c r="AM330" s="59"/>
      <c r="AN330" s="59"/>
      <c r="AO330" s="59"/>
      <c r="AP330" s="59"/>
    </row>
    <row r="331" spans="1:42" ht="15.75" customHeight="1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  <c r="AK331" s="59"/>
      <c r="AL331" s="59"/>
      <c r="AM331" s="59"/>
      <c r="AN331" s="59"/>
      <c r="AO331" s="59"/>
      <c r="AP331" s="59"/>
    </row>
    <row r="332" spans="1:42" ht="15.75" customHeight="1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  <c r="AI332" s="59"/>
      <c r="AJ332" s="59"/>
      <c r="AK332" s="59"/>
      <c r="AL332" s="59"/>
      <c r="AM332" s="59"/>
      <c r="AN332" s="59"/>
      <c r="AO332" s="59"/>
      <c r="AP332" s="59"/>
    </row>
    <row r="333" spans="1:42" ht="15.75" customHeight="1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9"/>
      <c r="AM333" s="59"/>
      <c r="AN333" s="59"/>
      <c r="AO333" s="59"/>
      <c r="AP333" s="59"/>
    </row>
    <row r="334" spans="1:42" ht="15.75" customHeight="1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  <c r="AK334" s="59"/>
      <c r="AL334" s="59"/>
      <c r="AM334" s="59"/>
      <c r="AN334" s="59"/>
      <c r="AO334" s="59"/>
      <c r="AP334" s="59"/>
    </row>
    <row r="335" spans="1:42" ht="15.75" customHeight="1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/>
      <c r="AK335" s="59"/>
      <c r="AL335" s="59"/>
      <c r="AM335" s="59"/>
      <c r="AN335" s="59"/>
      <c r="AO335" s="59"/>
      <c r="AP335" s="59"/>
    </row>
    <row r="336" spans="1:42" ht="15.75" customHeight="1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  <c r="AJ336" s="59"/>
      <c r="AK336" s="59"/>
      <c r="AL336" s="59"/>
      <c r="AM336" s="59"/>
      <c r="AN336" s="59"/>
      <c r="AO336" s="59"/>
      <c r="AP336" s="59"/>
    </row>
    <row r="337" spans="1:42" ht="15.75" customHeight="1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  <c r="AK337" s="59"/>
      <c r="AL337" s="59"/>
      <c r="AM337" s="59"/>
      <c r="AN337" s="59"/>
      <c r="AO337" s="59"/>
      <c r="AP337" s="59"/>
    </row>
    <row r="338" spans="1:42" ht="15.75" customHeight="1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/>
      <c r="AK338" s="59"/>
      <c r="AL338" s="59"/>
      <c r="AM338" s="59"/>
      <c r="AN338" s="59"/>
      <c r="AO338" s="59"/>
      <c r="AP338" s="59"/>
    </row>
    <row r="339" spans="1:42" ht="15.75" customHeight="1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/>
      <c r="AK339" s="59"/>
      <c r="AL339" s="59"/>
      <c r="AM339" s="59"/>
      <c r="AN339" s="59"/>
      <c r="AO339" s="59"/>
      <c r="AP339" s="59"/>
    </row>
    <row r="340" spans="1:42" ht="15.75" customHeight="1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  <c r="AJ340" s="59"/>
      <c r="AK340" s="59"/>
      <c r="AL340" s="59"/>
      <c r="AM340" s="59"/>
      <c r="AN340" s="59"/>
      <c r="AO340" s="59"/>
      <c r="AP340" s="59"/>
    </row>
    <row r="341" spans="1:42" ht="15.75" customHeight="1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  <c r="AJ341" s="59"/>
      <c r="AK341" s="59"/>
      <c r="AL341" s="59"/>
      <c r="AM341" s="59"/>
      <c r="AN341" s="59"/>
      <c r="AO341" s="59"/>
      <c r="AP341" s="59"/>
    </row>
    <row r="342" spans="1:42" ht="15.75" customHeight="1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  <c r="AJ342" s="59"/>
      <c r="AK342" s="59"/>
      <c r="AL342" s="59"/>
      <c r="AM342" s="59"/>
      <c r="AN342" s="59"/>
      <c r="AO342" s="59"/>
      <c r="AP342" s="59"/>
    </row>
    <row r="343" spans="1:42" ht="15.75" customHeight="1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  <c r="AI343" s="59"/>
      <c r="AJ343" s="59"/>
      <c r="AK343" s="59"/>
      <c r="AL343" s="59"/>
      <c r="AM343" s="59"/>
      <c r="AN343" s="59"/>
      <c r="AO343" s="59"/>
      <c r="AP343" s="59"/>
    </row>
    <row r="344" spans="1:42" ht="15.75" customHeight="1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  <c r="AI344" s="59"/>
      <c r="AJ344" s="59"/>
      <c r="AK344" s="59"/>
      <c r="AL344" s="59"/>
      <c r="AM344" s="59"/>
      <c r="AN344" s="59"/>
      <c r="AO344" s="59"/>
      <c r="AP344" s="59"/>
    </row>
    <row r="345" spans="1:42" ht="15.75" customHeight="1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/>
      <c r="AK345" s="59"/>
      <c r="AL345" s="59"/>
      <c r="AM345" s="59"/>
      <c r="AN345" s="59"/>
      <c r="AO345" s="59"/>
      <c r="AP345" s="59"/>
    </row>
    <row r="346" spans="1:42" ht="15.75" customHeight="1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  <c r="AK346" s="59"/>
      <c r="AL346" s="59"/>
      <c r="AM346" s="59"/>
      <c r="AN346" s="59"/>
      <c r="AO346" s="59"/>
      <c r="AP346" s="59"/>
    </row>
    <row r="347" spans="1:42" ht="15.75" customHeight="1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/>
      <c r="AK347" s="59"/>
      <c r="AL347" s="59"/>
      <c r="AM347" s="59"/>
      <c r="AN347" s="59"/>
      <c r="AO347" s="59"/>
      <c r="AP347" s="59"/>
    </row>
    <row r="348" spans="1:42" ht="15.75" customHeight="1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/>
      <c r="AK348" s="59"/>
      <c r="AL348" s="59"/>
      <c r="AM348" s="59"/>
      <c r="AN348" s="59"/>
      <c r="AO348" s="59"/>
      <c r="AP348" s="59"/>
    </row>
    <row r="349" spans="1:42" ht="15.75" customHeight="1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  <c r="AK349" s="59"/>
      <c r="AL349" s="59"/>
      <c r="AM349" s="59"/>
      <c r="AN349" s="59"/>
      <c r="AO349" s="59"/>
      <c r="AP349" s="59"/>
    </row>
    <row r="350" spans="1:42" ht="15.75" customHeight="1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/>
      <c r="AK350" s="59"/>
      <c r="AL350" s="59"/>
      <c r="AM350" s="59"/>
      <c r="AN350" s="59"/>
      <c r="AO350" s="59"/>
      <c r="AP350" s="59"/>
    </row>
    <row r="351" spans="1:42" ht="15.75" customHeight="1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  <c r="AJ351" s="59"/>
      <c r="AK351" s="59"/>
      <c r="AL351" s="59"/>
      <c r="AM351" s="59"/>
      <c r="AN351" s="59"/>
      <c r="AO351" s="59"/>
      <c r="AP351" s="59"/>
    </row>
    <row r="352" spans="1:42" ht="15.75" customHeight="1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  <c r="AI352" s="59"/>
      <c r="AJ352" s="59"/>
      <c r="AK352" s="59"/>
      <c r="AL352" s="59"/>
      <c r="AM352" s="59"/>
      <c r="AN352" s="59"/>
      <c r="AO352" s="59"/>
      <c r="AP352" s="59"/>
    </row>
    <row r="353" spans="1:42" ht="15.75" customHeight="1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  <c r="AI353" s="59"/>
      <c r="AJ353" s="59"/>
      <c r="AK353" s="59"/>
      <c r="AL353" s="59"/>
      <c r="AM353" s="59"/>
      <c r="AN353" s="59"/>
      <c r="AO353" s="59"/>
      <c r="AP353" s="59"/>
    </row>
    <row r="354" spans="1:42" ht="15.75" customHeight="1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  <c r="AI354" s="59"/>
      <c r="AJ354" s="59"/>
      <c r="AK354" s="59"/>
      <c r="AL354" s="59"/>
      <c r="AM354" s="59"/>
      <c r="AN354" s="59"/>
      <c r="AO354" s="59"/>
      <c r="AP354" s="59"/>
    </row>
    <row r="355" spans="1:42" ht="15.75" customHeight="1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/>
      <c r="AK355" s="59"/>
      <c r="AL355" s="59"/>
      <c r="AM355" s="59"/>
      <c r="AN355" s="59"/>
      <c r="AO355" s="59"/>
      <c r="AP355" s="59"/>
    </row>
    <row r="356" spans="1:42" ht="15.75" customHeight="1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9"/>
      <c r="AM356" s="59"/>
      <c r="AN356" s="59"/>
      <c r="AO356" s="59"/>
      <c r="AP356" s="59"/>
    </row>
    <row r="357" spans="1:42" ht="15.75" customHeight="1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/>
      <c r="AK357" s="59"/>
      <c r="AL357" s="59"/>
      <c r="AM357" s="59"/>
      <c r="AN357" s="59"/>
      <c r="AO357" s="59"/>
      <c r="AP357" s="59"/>
    </row>
    <row r="358" spans="1:42" ht="15.75" customHeight="1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/>
      <c r="AK358" s="59"/>
      <c r="AL358" s="59"/>
      <c r="AM358" s="59"/>
      <c r="AN358" s="59"/>
      <c r="AO358" s="59"/>
      <c r="AP358" s="59"/>
    </row>
    <row r="359" spans="1:42" ht="15.75" customHeight="1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59"/>
      <c r="AL359" s="59"/>
      <c r="AM359" s="59"/>
      <c r="AN359" s="59"/>
      <c r="AO359" s="59"/>
      <c r="AP359" s="59"/>
    </row>
    <row r="360" spans="1:42" ht="15.75" customHeight="1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  <c r="AI360" s="59"/>
      <c r="AJ360" s="59"/>
      <c r="AK360" s="59"/>
      <c r="AL360" s="59"/>
      <c r="AM360" s="59"/>
      <c r="AN360" s="59"/>
      <c r="AO360" s="59"/>
      <c r="AP360" s="59"/>
    </row>
    <row r="361" spans="1:42" ht="15.75" customHeight="1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/>
      <c r="AK361" s="59"/>
      <c r="AL361" s="59"/>
      <c r="AM361" s="59"/>
      <c r="AN361" s="59"/>
      <c r="AO361" s="59"/>
      <c r="AP361" s="59"/>
    </row>
    <row r="362" spans="1:42" ht="15.75" customHeight="1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59"/>
      <c r="AL362" s="59"/>
      <c r="AM362" s="59"/>
      <c r="AN362" s="59"/>
      <c r="AO362" s="59"/>
      <c r="AP362" s="59"/>
    </row>
    <row r="363" spans="1:42" ht="15.75" customHeight="1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  <c r="AK363" s="59"/>
      <c r="AL363" s="59"/>
      <c r="AM363" s="59"/>
      <c r="AN363" s="59"/>
      <c r="AO363" s="59"/>
      <c r="AP363" s="59"/>
    </row>
    <row r="364" spans="1:42" ht="15.75" customHeight="1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  <c r="AJ364" s="59"/>
      <c r="AK364" s="59"/>
      <c r="AL364" s="59"/>
      <c r="AM364" s="59"/>
      <c r="AN364" s="59"/>
      <c r="AO364" s="59"/>
      <c r="AP364" s="59"/>
    </row>
    <row r="365" spans="1:42" ht="15.75" customHeight="1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/>
      <c r="AK365" s="59"/>
      <c r="AL365" s="59"/>
      <c r="AM365" s="59"/>
      <c r="AN365" s="59"/>
      <c r="AO365" s="59"/>
      <c r="AP365" s="59"/>
    </row>
    <row r="366" spans="1:42" ht="15.75" customHeight="1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  <c r="AK366" s="59"/>
      <c r="AL366" s="59"/>
      <c r="AM366" s="59"/>
      <c r="AN366" s="59"/>
      <c r="AO366" s="59"/>
      <c r="AP366" s="59"/>
    </row>
    <row r="367" spans="1:42" ht="15.75" customHeight="1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  <c r="AI367" s="59"/>
      <c r="AJ367" s="59"/>
      <c r="AK367" s="59"/>
      <c r="AL367" s="59"/>
      <c r="AM367" s="59"/>
      <c r="AN367" s="59"/>
      <c r="AO367" s="59"/>
      <c r="AP367" s="59"/>
    </row>
    <row r="368" spans="1:42" ht="15.75" customHeight="1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/>
      <c r="AK368" s="59"/>
      <c r="AL368" s="59"/>
      <c r="AM368" s="59"/>
      <c r="AN368" s="59"/>
      <c r="AO368" s="59"/>
      <c r="AP368" s="59"/>
    </row>
    <row r="369" spans="1:42" ht="15.75" customHeight="1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59"/>
      <c r="AL369" s="59"/>
      <c r="AM369" s="59"/>
      <c r="AN369" s="59"/>
      <c r="AO369" s="59"/>
      <c r="AP369" s="59"/>
    </row>
    <row r="370" spans="1:42" ht="15.75" customHeight="1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  <c r="AI370" s="59"/>
      <c r="AJ370" s="59"/>
      <c r="AK370" s="59"/>
      <c r="AL370" s="59"/>
      <c r="AM370" s="59"/>
      <c r="AN370" s="59"/>
      <c r="AO370" s="59"/>
      <c r="AP370" s="59"/>
    </row>
    <row r="371" spans="1:42" ht="15.75" customHeight="1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  <c r="AJ371" s="59"/>
      <c r="AK371" s="59"/>
      <c r="AL371" s="59"/>
      <c r="AM371" s="59"/>
      <c r="AN371" s="59"/>
      <c r="AO371" s="59"/>
      <c r="AP371" s="59"/>
    </row>
    <row r="372" spans="1:42" ht="15.75" customHeight="1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59"/>
      <c r="AL372" s="59"/>
      <c r="AM372" s="59"/>
      <c r="AN372" s="59"/>
      <c r="AO372" s="59"/>
      <c r="AP372" s="59"/>
    </row>
    <row r="373" spans="1:42" ht="15.75" customHeight="1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/>
      <c r="AK373" s="59"/>
      <c r="AL373" s="59"/>
      <c r="AM373" s="59"/>
      <c r="AN373" s="59"/>
      <c r="AO373" s="59"/>
      <c r="AP373" s="59"/>
    </row>
    <row r="374" spans="1:42" ht="15.75" customHeight="1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  <c r="AI374" s="59"/>
      <c r="AJ374" s="59"/>
      <c r="AK374" s="59"/>
      <c r="AL374" s="59"/>
      <c r="AM374" s="59"/>
      <c r="AN374" s="59"/>
      <c r="AO374" s="59"/>
      <c r="AP374" s="59"/>
    </row>
    <row r="375" spans="1:42" ht="15.75" customHeight="1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/>
      <c r="AK375" s="59"/>
      <c r="AL375" s="59"/>
      <c r="AM375" s="59"/>
      <c r="AN375" s="59"/>
      <c r="AO375" s="59"/>
      <c r="AP375" s="59"/>
    </row>
    <row r="376" spans="1:42" ht="15.75" customHeight="1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  <c r="AJ376" s="59"/>
      <c r="AK376" s="59"/>
      <c r="AL376" s="59"/>
      <c r="AM376" s="59"/>
      <c r="AN376" s="59"/>
      <c r="AO376" s="59"/>
      <c r="AP376" s="59"/>
    </row>
    <row r="377" spans="1:42" ht="15.75" customHeight="1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  <c r="AK377" s="59"/>
      <c r="AL377" s="59"/>
      <c r="AM377" s="59"/>
      <c r="AN377" s="59"/>
      <c r="AO377" s="59"/>
      <c r="AP377" s="59"/>
    </row>
    <row r="378" spans="1:42" ht="15.75" customHeight="1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  <c r="AJ378" s="59"/>
      <c r="AK378" s="59"/>
      <c r="AL378" s="59"/>
      <c r="AM378" s="59"/>
      <c r="AN378" s="59"/>
      <c r="AO378" s="59"/>
      <c r="AP378" s="59"/>
    </row>
    <row r="379" spans="1:42" ht="15.75" customHeight="1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/>
      <c r="AK379" s="59"/>
      <c r="AL379" s="59"/>
      <c r="AM379" s="59"/>
      <c r="AN379" s="59"/>
      <c r="AO379" s="59"/>
      <c r="AP379" s="59"/>
    </row>
    <row r="380" spans="1:42" ht="15.75" customHeight="1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  <c r="AI380" s="59"/>
      <c r="AJ380" s="59"/>
      <c r="AK380" s="59"/>
      <c r="AL380" s="59"/>
      <c r="AM380" s="59"/>
      <c r="AN380" s="59"/>
      <c r="AO380" s="59"/>
      <c r="AP380" s="59"/>
    </row>
    <row r="381" spans="1:42" ht="15.75" customHeight="1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/>
      <c r="AK381" s="59"/>
      <c r="AL381" s="59"/>
      <c r="AM381" s="59"/>
      <c r="AN381" s="59"/>
      <c r="AO381" s="59"/>
      <c r="AP381" s="59"/>
    </row>
    <row r="382" spans="1:42" ht="15.75" customHeight="1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/>
      <c r="AK382" s="59"/>
      <c r="AL382" s="59"/>
      <c r="AM382" s="59"/>
      <c r="AN382" s="59"/>
      <c r="AO382" s="59"/>
      <c r="AP382" s="59"/>
    </row>
    <row r="383" spans="1:42" ht="15.75" customHeight="1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/>
      <c r="AK383" s="59"/>
      <c r="AL383" s="59"/>
      <c r="AM383" s="59"/>
      <c r="AN383" s="59"/>
      <c r="AO383" s="59"/>
      <c r="AP383" s="59"/>
    </row>
    <row r="384" spans="1:42" ht="15.75" customHeight="1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  <c r="AI384" s="59"/>
      <c r="AJ384" s="59"/>
      <c r="AK384" s="59"/>
      <c r="AL384" s="59"/>
      <c r="AM384" s="59"/>
      <c r="AN384" s="59"/>
      <c r="AO384" s="59"/>
      <c r="AP384" s="59"/>
    </row>
    <row r="385" spans="1:42" ht="15.75" customHeight="1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/>
      <c r="AK385" s="59"/>
      <c r="AL385" s="59"/>
      <c r="AM385" s="59"/>
      <c r="AN385" s="59"/>
      <c r="AO385" s="59"/>
      <c r="AP385" s="59"/>
    </row>
    <row r="386" spans="1:42" ht="15.75" customHeight="1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/>
      <c r="AK386" s="59"/>
      <c r="AL386" s="59"/>
      <c r="AM386" s="59"/>
      <c r="AN386" s="59"/>
      <c r="AO386" s="59"/>
      <c r="AP386" s="59"/>
    </row>
    <row r="387" spans="1:42" ht="15.75" customHeight="1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/>
      <c r="AK387" s="59"/>
      <c r="AL387" s="59"/>
      <c r="AM387" s="59"/>
      <c r="AN387" s="59"/>
      <c r="AO387" s="59"/>
      <c r="AP387" s="59"/>
    </row>
    <row r="388" spans="1:42" ht="15.75" customHeight="1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/>
      <c r="AK388" s="59"/>
      <c r="AL388" s="59"/>
      <c r="AM388" s="59"/>
      <c r="AN388" s="59"/>
      <c r="AO388" s="59"/>
      <c r="AP388" s="59"/>
    </row>
    <row r="389" spans="1:42" ht="15.75" customHeight="1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/>
      <c r="AK389" s="59"/>
      <c r="AL389" s="59"/>
      <c r="AM389" s="59"/>
      <c r="AN389" s="59"/>
      <c r="AO389" s="59"/>
      <c r="AP389" s="59"/>
    </row>
    <row r="390" spans="1:42" ht="15.75" customHeight="1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  <c r="AJ390" s="59"/>
      <c r="AK390" s="59"/>
      <c r="AL390" s="59"/>
      <c r="AM390" s="59"/>
      <c r="AN390" s="59"/>
      <c r="AO390" s="59"/>
      <c r="AP390" s="59"/>
    </row>
    <row r="391" spans="1:42" ht="15.75" customHeight="1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/>
      <c r="AK391" s="59"/>
      <c r="AL391" s="59"/>
      <c r="AM391" s="59"/>
      <c r="AN391" s="59"/>
      <c r="AO391" s="59"/>
      <c r="AP391" s="59"/>
    </row>
    <row r="392" spans="1:42" ht="15.75" customHeight="1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  <c r="AK392" s="59"/>
      <c r="AL392" s="59"/>
      <c r="AM392" s="59"/>
      <c r="AN392" s="59"/>
      <c r="AO392" s="59"/>
      <c r="AP392" s="59"/>
    </row>
    <row r="393" spans="1:42" ht="15.75" customHeight="1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/>
      <c r="AK393" s="59"/>
      <c r="AL393" s="59"/>
      <c r="AM393" s="59"/>
      <c r="AN393" s="59"/>
      <c r="AO393" s="59"/>
      <c r="AP393" s="59"/>
    </row>
    <row r="394" spans="1:42" ht="15.75" customHeight="1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  <c r="AI394" s="59"/>
      <c r="AJ394" s="59"/>
      <c r="AK394" s="59"/>
      <c r="AL394" s="59"/>
      <c r="AM394" s="59"/>
      <c r="AN394" s="59"/>
      <c r="AO394" s="59"/>
      <c r="AP394" s="59"/>
    </row>
    <row r="395" spans="1:42" ht="15.75" customHeight="1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/>
      <c r="AK395" s="59"/>
      <c r="AL395" s="59"/>
      <c r="AM395" s="59"/>
      <c r="AN395" s="59"/>
      <c r="AO395" s="59"/>
      <c r="AP395" s="59"/>
    </row>
    <row r="396" spans="1:42" ht="15.75" customHeight="1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  <c r="AJ396" s="59"/>
      <c r="AK396" s="59"/>
      <c r="AL396" s="59"/>
      <c r="AM396" s="59"/>
      <c r="AN396" s="59"/>
      <c r="AO396" s="59"/>
      <c r="AP396" s="59"/>
    </row>
    <row r="397" spans="1:42" ht="15.75" customHeight="1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/>
      <c r="AK397" s="59"/>
      <c r="AL397" s="59"/>
      <c r="AM397" s="59"/>
      <c r="AN397" s="59"/>
      <c r="AO397" s="59"/>
      <c r="AP397" s="59"/>
    </row>
    <row r="398" spans="1:42" ht="15.75" customHeight="1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  <c r="AI398" s="59"/>
      <c r="AJ398" s="59"/>
      <c r="AK398" s="59"/>
      <c r="AL398" s="59"/>
      <c r="AM398" s="59"/>
      <c r="AN398" s="59"/>
      <c r="AO398" s="59"/>
      <c r="AP398" s="59"/>
    </row>
    <row r="399" spans="1:42" ht="15.75" customHeight="1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/>
      <c r="AK399" s="59"/>
      <c r="AL399" s="59"/>
      <c r="AM399" s="59"/>
      <c r="AN399" s="59"/>
      <c r="AO399" s="59"/>
      <c r="AP399" s="59"/>
    </row>
    <row r="400" spans="1:42" ht="15.75" customHeight="1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/>
      <c r="AK400" s="59"/>
      <c r="AL400" s="59"/>
      <c r="AM400" s="59"/>
      <c r="AN400" s="59"/>
      <c r="AO400" s="59"/>
      <c r="AP400" s="59"/>
    </row>
    <row r="401" spans="1:42" ht="15.75" customHeight="1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  <c r="AJ401" s="59"/>
      <c r="AK401" s="59"/>
      <c r="AL401" s="59"/>
      <c r="AM401" s="59"/>
      <c r="AN401" s="59"/>
      <c r="AO401" s="59"/>
      <c r="AP401" s="59"/>
    </row>
    <row r="402" spans="1:42" ht="15.75" customHeight="1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59"/>
      <c r="AJ402" s="59"/>
      <c r="AK402" s="59"/>
      <c r="AL402" s="59"/>
      <c r="AM402" s="59"/>
      <c r="AN402" s="59"/>
      <c r="AO402" s="59"/>
      <c r="AP402" s="59"/>
    </row>
    <row r="403" spans="1:42" ht="15.75" customHeight="1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  <c r="AK403" s="59"/>
      <c r="AL403" s="59"/>
      <c r="AM403" s="59"/>
      <c r="AN403" s="59"/>
      <c r="AO403" s="59"/>
      <c r="AP403" s="59"/>
    </row>
    <row r="404" spans="1:42" ht="15.75" customHeight="1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  <c r="AI404" s="59"/>
      <c r="AJ404" s="59"/>
      <c r="AK404" s="59"/>
      <c r="AL404" s="59"/>
      <c r="AM404" s="59"/>
      <c r="AN404" s="59"/>
      <c r="AO404" s="59"/>
      <c r="AP404" s="59"/>
    </row>
    <row r="405" spans="1:42" ht="15.75" customHeight="1"/>
    <row r="406" spans="1:42" ht="15.75" customHeight="1"/>
    <row r="407" spans="1:42" ht="15.75" customHeight="1"/>
    <row r="408" spans="1:42" ht="15.75" customHeight="1"/>
    <row r="409" spans="1:42" ht="15.75" customHeight="1"/>
    <row r="410" spans="1:42" ht="15.75" customHeight="1"/>
    <row r="411" spans="1:42" ht="15.75" customHeight="1"/>
    <row r="412" spans="1:42" ht="15.75" customHeight="1"/>
    <row r="413" spans="1:42" ht="15.75" customHeight="1"/>
    <row r="414" spans="1:42" ht="15.75" customHeight="1"/>
    <row r="415" spans="1:42" ht="15.75" customHeight="1"/>
    <row r="416" spans="1:42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</sheetData>
  <mergeCells count="25">
    <mergeCell ref="A135:A147"/>
    <mergeCell ref="A148:A160"/>
    <mergeCell ref="A161:A173"/>
    <mergeCell ref="A206:B206"/>
    <mergeCell ref="A207:B207"/>
    <mergeCell ref="A70:A82"/>
    <mergeCell ref="A83:A95"/>
    <mergeCell ref="A96:A108"/>
    <mergeCell ref="A109:A121"/>
    <mergeCell ref="A122:A134"/>
    <mergeCell ref="A5:A17"/>
    <mergeCell ref="A18:A30"/>
    <mergeCell ref="A31:A43"/>
    <mergeCell ref="A44:A56"/>
    <mergeCell ref="A57:A69"/>
    <mergeCell ref="N3:V3"/>
    <mergeCell ref="W3:W4"/>
    <mergeCell ref="X3:AF3"/>
    <mergeCell ref="AG3:AG4"/>
    <mergeCell ref="AH3:AP3"/>
    <mergeCell ref="A3:A4"/>
    <mergeCell ref="B3:B4"/>
    <mergeCell ref="C3:C4"/>
    <mergeCell ref="D3:L3"/>
    <mergeCell ref="M3:M4"/>
  </mergeCells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5"/>
  <sheetViews>
    <sheetView zoomScale="115" zoomScaleNormal="115" workbookViewId="0">
      <pane xSplit="1" ySplit="5" topLeftCell="B122" activePane="bottomRight" state="frozen"/>
      <selection pane="topRight" activeCell="B1" sqref="B1"/>
      <selection pane="bottomLeft" activeCell="A122" sqref="A122"/>
      <selection pane="bottomRight" activeCell="E123" sqref="E123"/>
    </sheetView>
  </sheetViews>
  <sheetFormatPr baseColWidth="10" defaultColWidth="12.625" defaultRowHeight="15" customHeight="1"/>
  <cols>
    <col min="1" max="1" width="4.875" customWidth="1"/>
    <col min="2" max="2" width="13.75" customWidth="1"/>
    <col min="3" max="3" width="11.375" customWidth="1"/>
    <col min="4" max="4" width="8.25" customWidth="1"/>
    <col min="5" max="5" width="10.5" customWidth="1"/>
    <col min="6" max="6" width="8.25" customWidth="1"/>
    <col min="7" max="7" width="10.5" customWidth="1"/>
    <col min="8" max="8" width="8.25" customWidth="1"/>
    <col min="9" max="9" width="10.75" customWidth="1"/>
    <col min="10" max="10" width="8.25" customWidth="1"/>
    <col min="11" max="11" width="14" customWidth="1"/>
    <col min="12" max="12" width="14.75" customWidth="1"/>
    <col min="13" max="13" width="11.375" customWidth="1"/>
    <col min="14" max="25" width="8.125" customWidth="1"/>
  </cols>
  <sheetData>
    <row r="1" spans="1:25" ht="13.5" customHeight="1">
      <c r="A1" s="16" t="s">
        <v>56</v>
      </c>
      <c r="B1" s="18"/>
      <c r="C1" s="18"/>
      <c r="D1" s="19"/>
      <c r="E1" s="18"/>
      <c r="F1" s="19"/>
      <c r="G1" s="18"/>
      <c r="H1" s="19"/>
      <c r="I1" s="18"/>
      <c r="J1" s="18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</row>
    <row r="2" spans="1:25" ht="13.5" customHeight="1">
      <c r="A2" s="98"/>
      <c r="B2" s="99"/>
      <c r="C2" s="100"/>
      <c r="D2" s="99"/>
      <c r="E2" s="100"/>
      <c r="F2" s="99"/>
      <c r="G2" s="100"/>
      <c r="H2" s="99"/>
      <c r="I2" s="100"/>
      <c r="J2" s="99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</row>
    <row r="3" spans="1:25" ht="13.5" customHeight="1">
      <c r="A3" s="14" t="s">
        <v>57</v>
      </c>
      <c r="B3" s="14"/>
      <c r="C3" s="14"/>
      <c r="D3" s="14"/>
      <c r="E3" s="13" t="s">
        <v>2</v>
      </c>
      <c r="F3" s="13"/>
      <c r="G3" s="13"/>
      <c r="H3" s="13"/>
      <c r="I3" s="13"/>
      <c r="J3" s="13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1:25" ht="22.5" customHeight="1">
      <c r="A4" s="12" t="s">
        <v>3</v>
      </c>
      <c r="B4" s="12" t="s">
        <v>4</v>
      </c>
      <c r="C4" s="23" t="s">
        <v>5</v>
      </c>
      <c r="D4" s="24" t="s">
        <v>6</v>
      </c>
      <c r="E4" s="23" t="s">
        <v>7</v>
      </c>
      <c r="F4" s="24" t="s">
        <v>6</v>
      </c>
      <c r="G4" s="25" t="s">
        <v>8</v>
      </c>
      <c r="H4" s="24" t="s">
        <v>6</v>
      </c>
      <c r="I4" s="23" t="s">
        <v>9</v>
      </c>
      <c r="J4" s="23" t="s">
        <v>6</v>
      </c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</row>
    <row r="5" spans="1:25" ht="34.5" customHeight="1">
      <c r="A5" s="12"/>
      <c r="B5" s="12"/>
      <c r="C5" s="26" t="s">
        <v>58</v>
      </c>
      <c r="D5" s="26" t="s">
        <v>11</v>
      </c>
      <c r="E5" s="26" t="s">
        <v>58</v>
      </c>
      <c r="F5" s="26" t="s">
        <v>11</v>
      </c>
      <c r="G5" s="26" t="s">
        <v>58</v>
      </c>
      <c r="H5" s="26" t="s">
        <v>11</v>
      </c>
      <c r="I5" s="26" t="s">
        <v>58</v>
      </c>
      <c r="J5" s="101" t="s">
        <v>11</v>
      </c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</row>
    <row r="6" spans="1:25" ht="13.5" customHeight="1">
      <c r="A6" s="11">
        <v>2016</v>
      </c>
      <c r="B6" s="102" t="s">
        <v>12</v>
      </c>
      <c r="C6" s="103">
        <f t="shared" ref="C6:C44" si="0">+E6+G6+I6</f>
        <v>10416930.477944985</v>
      </c>
      <c r="D6" s="104" t="s">
        <v>13</v>
      </c>
      <c r="E6" s="103">
        <v>3835655.0004875702</v>
      </c>
      <c r="F6" s="104" t="s">
        <v>13</v>
      </c>
      <c r="G6" s="28">
        <f>SUM(G7:G18)</f>
        <v>964350.664535383</v>
      </c>
      <c r="H6" s="104" t="s">
        <v>13</v>
      </c>
      <c r="I6" s="28">
        <f>SUM(I7:I18)</f>
        <v>5616924.8129220316</v>
      </c>
      <c r="J6" s="104" t="s">
        <v>13</v>
      </c>
      <c r="K6" s="47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spans="1:25" ht="13.5" customHeight="1">
      <c r="A7" s="11"/>
      <c r="B7" s="32" t="s">
        <v>14</v>
      </c>
      <c r="C7" s="33">
        <f t="shared" si="0"/>
        <v>1540558.506808107</v>
      </c>
      <c r="D7" s="34" t="s">
        <v>13</v>
      </c>
      <c r="E7" s="33">
        <v>331999.00008895103</v>
      </c>
      <c r="F7" s="34" t="s">
        <v>13</v>
      </c>
      <c r="G7" s="33">
        <f>+'EMISIVO_destino principal'!W6</f>
        <v>159818.50401046599</v>
      </c>
      <c r="H7" s="34" t="s">
        <v>13</v>
      </c>
      <c r="I7" s="33">
        <f>+'EMISIVO_destino principal'!AG6</f>
        <v>1048741.00270869</v>
      </c>
      <c r="J7" s="34" t="s">
        <v>13</v>
      </c>
      <c r="K7" s="30"/>
      <c r="L7" s="105"/>
      <c r="M7" s="47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3.5" customHeight="1">
      <c r="A8" s="11"/>
      <c r="B8" s="32" t="s">
        <v>15</v>
      </c>
      <c r="C8" s="33">
        <f t="shared" si="0"/>
        <v>1500819.86539863</v>
      </c>
      <c r="D8" s="34" t="s">
        <v>13</v>
      </c>
      <c r="E8" s="33">
        <v>359094.000043137</v>
      </c>
      <c r="F8" s="34" t="s">
        <v>13</v>
      </c>
      <c r="G8" s="33">
        <f>+'EMISIVO_destino principal'!W7</f>
        <v>157309.440010247</v>
      </c>
      <c r="H8" s="34" t="s">
        <v>13</v>
      </c>
      <c r="I8" s="33">
        <f>+'EMISIVO_destino principal'!AG7</f>
        <v>984416.42534524598</v>
      </c>
      <c r="J8" s="34" t="s">
        <v>13</v>
      </c>
      <c r="K8" s="30"/>
      <c r="L8" s="105"/>
      <c r="M8" s="47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3.5" customHeight="1">
      <c r="A9" s="11"/>
      <c r="B9" s="32" t="s">
        <v>16</v>
      </c>
      <c r="C9" s="33">
        <f t="shared" si="0"/>
        <v>960503.9964652129</v>
      </c>
      <c r="D9" s="34" t="s">
        <v>13</v>
      </c>
      <c r="E9" s="33">
        <v>340477.00008057198</v>
      </c>
      <c r="F9" s="34" t="s">
        <v>13</v>
      </c>
      <c r="G9" s="33">
        <f>+'EMISIVO_destino principal'!W8</f>
        <v>93068.872000000003</v>
      </c>
      <c r="H9" s="34" t="s">
        <v>13</v>
      </c>
      <c r="I9" s="33">
        <f>+'EMISIVO_destino principal'!AG8</f>
        <v>526958.12438464095</v>
      </c>
      <c r="J9" s="34" t="s">
        <v>13</v>
      </c>
      <c r="K9" s="30"/>
      <c r="L9" s="105"/>
      <c r="M9" s="47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ht="13.5" customHeight="1">
      <c r="A10" s="11"/>
      <c r="B10" s="32" t="s">
        <v>17</v>
      </c>
      <c r="C10" s="33">
        <f t="shared" si="0"/>
        <v>626543.56716223224</v>
      </c>
      <c r="D10" s="34" t="s">
        <v>13</v>
      </c>
      <c r="E10" s="33">
        <v>292571.00004559598</v>
      </c>
      <c r="F10" s="34" t="s">
        <v>13</v>
      </c>
      <c r="G10" s="33">
        <f>+'EMISIVO_destino principal'!W9</f>
        <v>41655.868411511299</v>
      </c>
      <c r="H10" s="34" t="s">
        <v>59</v>
      </c>
      <c r="I10" s="33">
        <f>+'EMISIVO_destino principal'!AG9</f>
        <v>292316.69870512502</v>
      </c>
      <c r="J10" s="34" t="s">
        <v>13</v>
      </c>
      <c r="K10" s="30"/>
      <c r="L10" s="105"/>
      <c r="M10" s="47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3.5" customHeight="1">
      <c r="A11" s="11"/>
      <c r="B11" s="32" t="s">
        <v>18</v>
      </c>
      <c r="C11" s="33">
        <f t="shared" si="0"/>
        <v>604946.32817327918</v>
      </c>
      <c r="D11" s="34" t="s">
        <v>13</v>
      </c>
      <c r="E11" s="33">
        <v>302147.99996743997</v>
      </c>
      <c r="F11" s="34" t="s">
        <v>13</v>
      </c>
      <c r="G11" s="33">
        <f>+'EMISIVO_destino principal'!W10</f>
        <v>48398.962401516197</v>
      </c>
      <c r="H11" s="34" t="s">
        <v>13</v>
      </c>
      <c r="I11" s="33">
        <f>+'EMISIVO_destino principal'!AG10</f>
        <v>254399.365804323</v>
      </c>
      <c r="J11" s="34" t="s">
        <v>13</v>
      </c>
      <c r="K11" s="30"/>
      <c r="L11" s="105"/>
      <c r="M11" s="47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13.5" customHeight="1">
      <c r="A12" s="11"/>
      <c r="B12" s="32" t="s">
        <v>19</v>
      </c>
      <c r="C12" s="33">
        <f t="shared" si="0"/>
        <v>592780.66819464648</v>
      </c>
      <c r="D12" s="34" t="s">
        <v>13</v>
      </c>
      <c r="E12" s="33">
        <v>306197.99986367498</v>
      </c>
      <c r="F12" s="34" t="s">
        <v>13</v>
      </c>
      <c r="G12" s="33">
        <f>+'EMISIVO_destino principal'!W11</f>
        <v>48885.934201921598</v>
      </c>
      <c r="H12" s="34" t="s">
        <v>13</v>
      </c>
      <c r="I12" s="33">
        <f>+'EMISIVO_destino principal'!AG11</f>
        <v>237696.73412904999</v>
      </c>
      <c r="J12" s="34" t="s">
        <v>13</v>
      </c>
      <c r="K12" s="30"/>
      <c r="L12" s="105"/>
      <c r="M12" s="47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3.5" customHeight="1">
      <c r="A13" s="11"/>
      <c r="B13" s="32" t="s">
        <v>20</v>
      </c>
      <c r="C13" s="33">
        <f t="shared" si="0"/>
        <v>848271.14293338812</v>
      </c>
      <c r="D13" s="34" t="s">
        <v>13</v>
      </c>
      <c r="E13" s="33">
        <v>328559.00005828601</v>
      </c>
      <c r="F13" s="34" t="s">
        <v>13</v>
      </c>
      <c r="G13" s="33">
        <f>+'EMISIVO_destino principal'!W12</f>
        <v>70156.970753791102</v>
      </c>
      <c r="H13" s="34" t="s">
        <v>13</v>
      </c>
      <c r="I13" s="33">
        <f>+'EMISIVO_destino principal'!AG12</f>
        <v>449555.17212131101</v>
      </c>
      <c r="J13" s="34" t="s">
        <v>13</v>
      </c>
      <c r="K13" s="30"/>
      <c r="L13" s="105"/>
      <c r="M13" s="47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3.5" customHeight="1">
      <c r="A14" s="11"/>
      <c r="B14" s="32" t="s">
        <v>21</v>
      </c>
      <c r="C14" s="33">
        <f t="shared" si="0"/>
        <v>678918.93409325299</v>
      </c>
      <c r="D14" s="34" t="s">
        <v>13</v>
      </c>
      <c r="E14" s="33">
        <v>325334.00007996801</v>
      </c>
      <c r="F14" s="34" t="s">
        <v>13</v>
      </c>
      <c r="G14" s="33">
        <f>+'EMISIVO_destino principal'!W13</f>
        <v>49988.853750000002</v>
      </c>
      <c r="H14" s="34" t="s">
        <v>13</v>
      </c>
      <c r="I14" s="33">
        <f>+'EMISIVO_destino principal'!AG13</f>
        <v>303596.08026328502</v>
      </c>
      <c r="J14" s="34" t="s">
        <v>13</v>
      </c>
      <c r="K14" s="30"/>
      <c r="L14" s="105"/>
      <c r="M14" s="47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</row>
    <row r="15" spans="1:25" ht="13.5" customHeight="1">
      <c r="A15" s="11"/>
      <c r="B15" s="32" t="s">
        <v>22</v>
      </c>
      <c r="C15" s="33">
        <f t="shared" si="0"/>
        <v>674938.03663042898</v>
      </c>
      <c r="D15" s="34" t="s">
        <v>13</v>
      </c>
      <c r="E15" s="33">
        <v>312399.00016088597</v>
      </c>
      <c r="F15" s="34" t="s">
        <v>13</v>
      </c>
      <c r="G15" s="33">
        <f>+'EMISIVO_destino principal'!W14</f>
        <v>52042.531999999999</v>
      </c>
      <c r="H15" s="34" t="s">
        <v>13</v>
      </c>
      <c r="I15" s="33">
        <f>+'EMISIVO_destino principal'!AG14</f>
        <v>310496.504469543</v>
      </c>
      <c r="J15" s="34" t="s">
        <v>13</v>
      </c>
      <c r="K15" s="30"/>
      <c r="L15" s="105"/>
      <c r="M15" s="47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3.5" customHeight="1">
      <c r="A16" s="11"/>
      <c r="B16" s="32" t="s">
        <v>23</v>
      </c>
      <c r="C16" s="33">
        <f t="shared" si="0"/>
        <v>810266.49866373977</v>
      </c>
      <c r="D16" s="34" t="s">
        <v>13</v>
      </c>
      <c r="E16" s="33">
        <v>356831.00005625898</v>
      </c>
      <c r="F16" s="34" t="s">
        <v>13</v>
      </c>
      <c r="G16" s="33">
        <f>+'EMISIVO_destino principal'!W15</f>
        <v>65825.941495929801</v>
      </c>
      <c r="H16" s="34" t="s">
        <v>13</v>
      </c>
      <c r="I16" s="33">
        <f>+'EMISIVO_destino principal'!AG15</f>
        <v>387609.557111551</v>
      </c>
      <c r="J16" s="34" t="s">
        <v>13</v>
      </c>
      <c r="K16" s="30"/>
      <c r="L16" s="105"/>
      <c r="M16" s="10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ht="13.5" customHeight="1">
      <c r="A17" s="11"/>
      <c r="B17" s="32" t="s">
        <v>24</v>
      </c>
      <c r="C17" s="33">
        <f t="shared" si="0"/>
        <v>721460.04576061503</v>
      </c>
      <c r="D17" s="34" t="s">
        <v>13</v>
      </c>
      <c r="E17" s="33">
        <v>296242.99992137798</v>
      </c>
      <c r="F17" s="34" t="s">
        <v>13</v>
      </c>
      <c r="G17" s="33">
        <f>+'EMISIVO_destino principal'!W16</f>
        <v>70027.934999999998</v>
      </c>
      <c r="H17" s="34" t="s">
        <v>13</v>
      </c>
      <c r="I17" s="33">
        <f>+'EMISIVO_destino principal'!AG16</f>
        <v>355189.11083923699</v>
      </c>
      <c r="J17" s="34" t="s">
        <v>13</v>
      </c>
      <c r="K17" s="30"/>
      <c r="L17" s="105"/>
      <c r="M17" s="106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ht="13.5" customHeight="1">
      <c r="A18" s="11"/>
      <c r="B18" s="35" t="s">
        <v>25</v>
      </c>
      <c r="C18" s="36">
        <f t="shared" si="0"/>
        <v>856922.88766145194</v>
      </c>
      <c r="D18" s="37" t="s">
        <v>13</v>
      </c>
      <c r="E18" s="36">
        <v>283802.000121422</v>
      </c>
      <c r="F18" s="37" t="s">
        <v>13</v>
      </c>
      <c r="G18" s="33">
        <f>+'EMISIVO_destino principal'!W17</f>
        <v>107170.8505</v>
      </c>
      <c r="H18" s="37" t="s">
        <v>13</v>
      </c>
      <c r="I18" s="33">
        <f>+'EMISIVO_destino principal'!AG17</f>
        <v>465950.03704003</v>
      </c>
      <c r="J18" s="37" t="s">
        <v>13</v>
      </c>
      <c r="K18" s="30"/>
      <c r="L18" s="105"/>
      <c r="M18" s="106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  <row r="19" spans="1:25" ht="13.5" customHeight="1">
      <c r="A19" s="11">
        <v>2017</v>
      </c>
      <c r="B19" s="27" t="s">
        <v>12</v>
      </c>
      <c r="C19" s="28">
        <f t="shared" si="0"/>
        <v>12213017.570113178</v>
      </c>
      <c r="D19" s="29">
        <f t="shared" ref="D19:D44" si="1">+C19/C6-1</f>
        <v>0.17241999415959608</v>
      </c>
      <c r="E19" s="28">
        <v>4516069.0010039704</v>
      </c>
      <c r="F19" s="29">
        <f t="shared" ref="F19:F44" si="2">+E19/E6-1</f>
        <v>0.17739186669028095</v>
      </c>
      <c r="G19" s="28">
        <f>SUM(G20:G31)</f>
        <v>1172498.2134554759</v>
      </c>
      <c r="H19" s="29">
        <f t="shared" ref="H19:H44" si="3">+G19/G6-1</f>
        <v>0.21584217917283932</v>
      </c>
      <c r="I19" s="28">
        <f>SUM(I20:I31)</f>
        <v>6524450.3556537312</v>
      </c>
      <c r="J19" s="29">
        <f t="shared" ref="J19:J44" si="4">+I19/I6-1</f>
        <v>0.1615698220926669</v>
      </c>
      <c r="K19" s="47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ht="13.5" customHeight="1">
      <c r="A20" s="11"/>
      <c r="B20" s="32" t="s">
        <v>14</v>
      </c>
      <c r="C20" s="33">
        <f t="shared" si="0"/>
        <v>1906785.1721884601</v>
      </c>
      <c r="D20" s="34">
        <f t="shared" si="1"/>
        <v>0.23772330863249103</v>
      </c>
      <c r="E20" s="33">
        <v>392567.53355420002</v>
      </c>
      <c r="F20" s="34">
        <f t="shared" si="2"/>
        <v>0.18243589121961556</v>
      </c>
      <c r="G20" s="33">
        <f>+'EMISIVO_destino principal'!W19</f>
        <v>193188.78400000001</v>
      </c>
      <c r="H20" s="34">
        <f t="shared" si="3"/>
        <v>0.20880110345263092</v>
      </c>
      <c r="I20" s="33">
        <f>+'EMISIVO_destino principal'!AG19</f>
        <v>1321028.8546342601</v>
      </c>
      <c r="J20" s="34">
        <f t="shared" si="4"/>
        <v>0.25963307548985348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1:25" ht="13.5" customHeight="1">
      <c r="A21" s="11"/>
      <c r="B21" s="32" t="s">
        <v>15</v>
      </c>
      <c r="C21" s="33">
        <f t="shared" si="0"/>
        <v>1738663.248317536</v>
      </c>
      <c r="D21" s="34">
        <f t="shared" si="1"/>
        <v>0.15847563615219928</v>
      </c>
      <c r="E21" s="33">
        <v>423935.323916386</v>
      </c>
      <c r="F21" s="34">
        <f t="shared" si="2"/>
        <v>0.18056922105482065</v>
      </c>
      <c r="G21" s="33">
        <f>+'EMISIVO_destino principal'!W20</f>
        <v>169836.31200000001</v>
      </c>
      <c r="H21" s="34">
        <f t="shared" si="3"/>
        <v>7.9632042355099797E-2</v>
      </c>
      <c r="I21" s="33">
        <f>+'EMISIVO_destino principal'!AG20</f>
        <v>1144891.6124011499</v>
      </c>
      <c r="J21" s="34">
        <f t="shared" si="4"/>
        <v>0.1630155520816543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 ht="13.5" customHeight="1">
      <c r="A22" s="11"/>
      <c r="B22" s="32" t="s">
        <v>16</v>
      </c>
      <c r="C22" s="33">
        <f t="shared" si="0"/>
        <v>1124132.128532432</v>
      </c>
      <c r="D22" s="34">
        <f t="shared" si="1"/>
        <v>0.17035653435008413</v>
      </c>
      <c r="E22" s="33">
        <v>409986.14236427902</v>
      </c>
      <c r="F22" s="34">
        <f t="shared" si="2"/>
        <v>0.20415224014326405</v>
      </c>
      <c r="G22" s="33">
        <f>+'EMISIVO_destino principal'!W21</f>
        <v>114366.648</v>
      </c>
      <c r="H22" s="34">
        <f t="shared" si="3"/>
        <v>0.22883887536533165</v>
      </c>
      <c r="I22" s="33">
        <f>+'EMISIVO_destino principal'!AG21</f>
        <v>599779.33816815296</v>
      </c>
      <c r="J22" s="34">
        <f t="shared" si="4"/>
        <v>0.1381916520758637</v>
      </c>
      <c r="K22" s="30"/>
      <c r="L22" s="105"/>
      <c r="M22" s="106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1:25" ht="13.5" customHeight="1">
      <c r="A23" s="11"/>
      <c r="B23" s="32" t="s">
        <v>17</v>
      </c>
      <c r="C23" s="33">
        <f t="shared" si="0"/>
        <v>896603.27433879301</v>
      </c>
      <c r="D23" s="34">
        <f t="shared" si="1"/>
        <v>0.43103101097937468</v>
      </c>
      <c r="E23" s="33">
        <v>359155.39784408303</v>
      </c>
      <c r="F23" s="34">
        <f t="shared" si="2"/>
        <v>0.22758372425192563</v>
      </c>
      <c r="G23" s="33">
        <f>+'EMISIVO_destino principal'!W22</f>
        <v>74873.896611000004</v>
      </c>
      <c r="H23" s="34">
        <f t="shared" si="3"/>
        <v>0.79743933967078551</v>
      </c>
      <c r="I23" s="33">
        <f>+'EMISIVO_destino principal'!AG22</f>
        <v>462573.97988370998</v>
      </c>
      <c r="J23" s="34">
        <f t="shared" si="4"/>
        <v>0.58244117401699413</v>
      </c>
      <c r="K23" s="30"/>
      <c r="L23" s="105"/>
      <c r="M23" s="106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ht="13.5" customHeight="1">
      <c r="A24" s="11"/>
      <c r="B24" s="32" t="s">
        <v>18</v>
      </c>
      <c r="C24" s="33">
        <f t="shared" si="0"/>
        <v>756179.5947622899</v>
      </c>
      <c r="D24" s="34">
        <f t="shared" si="1"/>
        <v>0.2499945194240305</v>
      </c>
      <c r="E24" s="33">
        <v>370820.67574394197</v>
      </c>
      <c r="F24" s="34">
        <f t="shared" si="2"/>
        <v>0.22728158314436064</v>
      </c>
      <c r="G24" s="33">
        <f>+'EMISIVO_destino principal'!W23</f>
        <v>61486.981202000003</v>
      </c>
      <c r="H24" s="34">
        <f t="shared" si="3"/>
        <v>0.27041940882752891</v>
      </c>
      <c r="I24" s="33">
        <f>+'EMISIVO_destino principal'!AG23</f>
        <v>323871.93781634799</v>
      </c>
      <c r="J24" s="34">
        <f t="shared" si="4"/>
        <v>0.27308469025611237</v>
      </c>
      <c r="K24" s="30"/>
      <c r="L24" s="105"/>
      <c r="M24" s="106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</row>
    <row r="25" spans="1:25" ht="13.5" customHeight="1">
      <c r="A25" s="11"/>
      <c r="B25" s="32" t="s">
        <v>19</v>
      </c>
      <c r="C25" s="33">
        <f t="shared" si="0"/>
        <v>642990.89427917183</v>
      </c>
      <c r="D25" s="34">
        <f t="shared" si="1"/>
        <v>8.4702873724684657E-2</v>
      </c>
      <c r="E25" s="33">
        <v>344977.92641893</v>
      </c>
      <c r="F25" s="34">
        <f t="shared" si="2"/>
        <v>0.1266498362906372</v>
      </c>
      <c r="G25" s="33">
        <f>+'EMISIVO_destino principal'!W24</f>
        <v>48313.9718054818</v>
      </c>
      <c r="H25" s="34">
        <f t="shared" si="3"/>
        <v>-1.1699937942830863E-2</v>
      </c>
      <c r="I25" s="33">
        <f>+'EMISIVO_destino principal'!AG24</f>
        <v>249698.99605476001</v>
      </c>
      <c r="J25" s="34">
        <f t="shared" si="4"/>
        <v>5.0494012758264262E-2</v>
      </c>
      <c r="K25" s="30"/>
      <c r="L25" s="105"/>
      <c r="M25" s="106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</row>
    <row r="26" spans="1:25" ht="13.5" customHeight="1">
      <c r="A26" s="11"/>
      <c r="B26" s="32" t="s">
        <v>20</v>
      </c>
      <c r="C26" s="33">
        <f t="shared" si="0"/>
        <v>1004278.229770291</v>
      </c>
      <c r="D26" s="34">
        <f t="shared" si="1"/>
        <v>0.18391181656541811</v>
      </c>
      <c r="E26" s="33">
        <v>395891.00012698001</v>
      </c>
      <c r="F26" s="34">
        <f t="shared" si="2"/>
        <v>0.20493123018011805</v>
      </c>
      <c r="G26" s="33">
        <f>+'EMISIVO_destino principal'!W25</f>
        <v>91043.736749999996</v>
      </c>
      <c r="H26" s="34">
        <f t="shared" si="3"/>
        <v>0.29771476407538922</v>
      </c>
      <c r="I26" s="33">
        <f>+'EMISIVO_destino principal'!AG25</f>
        <v>517343.49289331102</v>
      </c>
      <c r="J26" s="34">
        <f t="shared" si="4"/>
        <v>0.15078976947841127</v>
      </c>
      <c r="K26" s="30"/>
      <c r="L26" s="105"/>
      <c r="M26" s="106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ht="13.5" customHeight="1">
      <c r="A27" s="11"/>
      <c r="B27" s="32" t="s">
        <v>21</v>
      </c>
      <c r="C27" s="33">
        <f t="shared" si="0"/>
        <v>786835.92078226397</v>
      </c>
      <c r="D27" s="34">
        <f t="shared" si="1"/>
        <v>0.15895415677740998</v>
      </c>
      <c r="E27" s="33">
        <v>380494.99988381797</v>
      </c>
      <c r="F27" s="34">
        <f t="shared" si="2"/>
        <v>0.16955190601133374</v>
      </c>
      <c r="G27" s="33">
        <f>+'EMISIVO_destino principal'!W26</f>
        <v>65491.766000000003</v>
      </c>
      <c r="H27" s="34">
        <f t="shared" si="3"/>
        <v>0.31012738014621921</v>
      </c>
      <c r="I27" s="33">
        <f>+'EMISIVO_destino principal'!AG26</f>
        <v>340849.154898446</v>
      </c>
      <c r="J27" s="34">
        <f t="shared" si="4"/>
        <v>0.12270604614807379</v>
      </c>
      <c r="K27" s="30"/>
      <c r="L27" s="105"/>
      <c r="M27" s="106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ht="13.5" customHeight="1">
      <c r="A28" s="11"/>
      <c r="B28" s="32" t="s">
        <v>22</v>
      </c>
      <c r="C28" s="33">
        <f t="shared" si="0"/>
        <v>776043.25215864903</v>
      </c>
      <c r="D28" s="34">
        <f t="shared" si="1"/>
        <v>0.14979925569609209</v>
      </c>
      <c r="E28" s="33">
        <v>368123.00001067203</v>
      </c>
      <c r="F28" s="34">
        <f t="shared" si="2"/>
        <v>0.17837445004973795</v>
      </c>
      <c r="G28" s="33">
        <f>+'EMISIVO_destino principal'!W27</f>
        <v>66504.970749999993</v>
      </c>
      <c r="H28" s="34">
        <f t="shared" si="3"/>
        <v>0.27789652413529753</v>
      </c>
      <c r="I28" s="33">
        <f>+'EMISIVO_destino principal'!AG27</f>
        <v>341415.28139797703</v>
      </c>
      <c r="J28" s="34">
        <f t="shared" si="4"/>
        <v>9.9578502441617367E-2</v>
      </c>
      <c r="K28" s="30"/>
      <c r="L28" s="105"/>
      <c r="M28" s="106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 ht="13.5" customHeight="1">
      <c r="A29" s="11"/>
      <c r="B29" s="32" t="s">
        <v>23</v>
      </c>
      <c r="C29" s="33">
        <f t="shared" si="0"/>
        <v>875097.90839550411</v>
      </c>
      <c r="D29" s="34">
        <f t="shared" si="1"/>
        <v>8.0012452493940955E-2</v>
      </c>
      <c r="E29" s="33">
        <v>402034.00015456002</v>
      </c>
      <c r="F29" s="34">
        <f t="shared" si="2"/>
        <v>0.1266790163723841</v>
      </c>
      <c r="G29" s="33">
        <f>+'EMISIVO_destino principal'!W28</f>
        <v>80132.586773000003</v>
      </c>
      <c r="H29" s="34">
        <f t="shared" si="3"/>
        <v>0.21734053401962838</v>
      </c>
      <c r="I29" s="33">
        <f>+'EMISIVO_destino principal'!AG28</f>
        <v>392931.32146794401</v>
      </c>
      <c r="J29" s="34">
        <f t="shared" si="4"/>
        <v>1.372970366378623E-2</v>
      </c>
      <c r="K29" s="30"/>
      <c r="L29" s="105"/>
      <c r="M29" s="106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ht="13.5" customHeight="1">
      <c r="A30" s="11"/>
      <c r="B30" s="32" t="s">
        <v>24</v>
      </c>
      <c r="C30" s="33">
        <f t="shared" si="0"/>
        <v>812725.57897545001</v>
      </c>
      <c r="D30" s="34">
        <f t="shared" si="1"/>
        <v>0.12650116073803686</v>
      </c>
      <c r="E30" s="33">
        <v>344905.00008801499</v>
      </c>
      <c r="F30" s="34">
        <f t="shared" si="2"/>
        <v>0.16426379755657261</v>
      </c>
      <c r="G30" s="33">
        <f>+'EMISIVO_destino principal'!W29</f>
        <v>87262</v>
      </c>
      <c r="H30" s="34">
        <f t="shared" si="3"/>
        <v>0.24610271600897571</v>
      </c>
      <c r="I30" s="33">
        <f>+'EMISIVO_destino principal'!AG29</f>
        <v>380558.57888743503</v>
      </c>
      <c r="J30" s="34">
        <f t="shared" si="4"/>
        <v>7.1425241579775145E-2</v>
      </c>
      <c r="K30" s="30"/>
      <c r="L30" s="105"/>
      <c r="M30" s="106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ht="13.5" customHeight="1">
      <c r="A31" s="11"/>
      <c r="B31" s="35" t="s">
        <v>25</v>
      </c>
      <c r="C31" s="36">
        <f t="shared" si="0"/>
        <v>892682.36761233094</v>
      </c>
      <c r="D31" s="37">
        <f t="shared" si="1"/>
        <v>4.1730102516536638E-2</v>
      </c>
      <c r="E31" s="36">
        <v>323178.00089810003</v>
      </c>
      <c r="F31" s="37">
        <f t="shared" si="2"/>
        <v>0.13874462040377233</v>
      </c>
      <c r="G31" s="33">
        <f>+'EMISIVO_destino principal'!W30</f>
        <v>119996.559563994</v>
      </c>
      <c r="H31" s="34">
        <f t="shared" si="3"/>
        <v>0.11967535019229869</v>
      </c>
      <c r="I31" s="33">
        <f>+'EMISIVO_destino principal'!AG30</f>
        <v>449507.80715023697</v>
      </c>
      <c r="J31" s="34">
        <f t="shared" si="4"/>
        <v>-3.5287538540061281E-2</v>
      </c>
      <c r="K31" s="30"/>
      <c r="L31" s="105"/>
      <c r="M31" s="106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3.5" customHeight="1">
      <c r="A32" s="11">
        <v>2018</v>
      </c>
      <c r="B32" s="27" t="s">
        <v>12</v>
      </c>
      <c r="C32" s="28">
        <f t="shared" si="0"/>
        <v>11130183.166296933</v>
      </c>
      <c r="D32" s="29">
        <f t="shared" si="1"/>
        <v>-8.8662314419826971E-2</v>
      </c>
      <c r="E32" s="28">
        <f>SUM(E33:E44)</f>
        <v>4485288.1883420991</v>
      </c>
      <c r="F32" s="29">
        <f t="shared" si="2"/>
        <v>-6.8158419756271238E-3</v>
      </c>
      <c r="G32" s="28">
        <f>SUM(G33:G44)</f>
        <v>1061825.3183207768</v>
      </c>
      <c r="H32" s="29">
        <f t="shared" si="3"/>
        <v>-9.4390672723103197E-2</v>
      </c>
      <c r="I32" s="28">
        <f>SUM(I33:I44)</f>
        <v>5583069.6596340565</v>
      </c>
      <c r="J32" s="29">
        <f t="shared" si="4"/>
        <v>-0.14428505769898692</v>
      </c>
      <c r="K32" s="47"/>
      <c r="L32" s="107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 ht="13.5" customHeight="1">
      <c r="A33" s="11"/>
      <c r="B33" s="32" t="s">
        <v>14</v>
      </c>
      <c r="C33" s="33">
        <f t="shared" si="0"/>
        <v>1982761.6446083121</v>
      </c>
      <c r="D33" s="34">
        <f t="shared" si="1"/>
        <v>3.9845323704007951E-2</v>
      </c>
      <c r="E33" s="33">
        <v>472987.00004338601</v>
      </c>
      <c r="F33" s="34">
        <f t="shared" si="2"/>
        <v>0.2048551131090488</v>
      </c>
      <c r="G33" s="33">
        <f>+'EMISIVO_destino principal'!W32</f>
        <v>217094.760098206</v>
      </c>
      <c r="H33" s="34">
        <f t="shared" si="3"/>
        <v>0.12374412014626057</v>
      </c>
      <c r="I33" s="33">
        <f>+'EMISIVO_destino principal'!AG32</f>
        <v>1292679.88446672</v>
      </c>
      <c r="J33" s="34">
        <f t="shared" si="4"/>
        <v>-2.1459766051354467E-2</v>
      </c>
      <c r="K33" s="30"/>
      <c r="L33" s="105"/>
      <c r="M33" s="106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ht="13.5" customHeight="1">
      <c r="A34" s="11"/>
      <c r="B34" s="32" t="s">
        <v>15</v>
      </c>
      <c r="C34" s="33">
        <f t="shared" si="0"/>
        <v>1820754.2734809648</v>
      </c>
      <c r="D34" s="34">
        <f t="shared" si="1"/>
        <v>4.7215022945280793E-2</v>
      </c>
      <c r="E34" s="33">
        <v>484415.24778115499</v>
      </c>
      <c r="F34" s="34">
        <f t="shared" si="2"/>
        <v>0.14266309140282352</v>
      </c>
      <c r="G34" s="33">
        <f>+'EMISIVO_destino principal'!W33</f>
        <v>200862</v>
      </c>
      <c r="H34" s="34">
        <f t="shared" si="3"/>
        <v>0.18267994420415823</v>
      </c>
      <c r="I34" s="33">
        <f>+'EMISIVO_destino principal'!AG33</f>
        <v>1135477.0256998099</v>
      </c>
      <c r="J34" s="34">
        <f t="shared" si="4"/>
        <v>-8.2231248786905908E-3</v>
      </c>
      <c r="K34" s="30"/>
      <c r="L34" s="105"/>
      <c r="M34" s="106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ht="13.5" customHeight="1">
      <c r="A35" s="11"/>
      <c r="B35" s="32" t="s">
        <v>16</v>
      </c>
      <c r="C35" s="33">
        <f t="shared" si="0"/>
        <v>1081877.2277037422</v>
      </c>
      <c r="D35" s="34">
        <f t="shared" si="1"/>
        <v>-3.7588909485092414E-2</v>
      </c>
      <c r="E35" s="33">
        <v>455996.99985685397</v>
      </c>
      <c r="F35" s="34">
        <f t="shared" si="2"/>
        <v>0.11222539675912646</v>
      </c>
      <c r="G35" s="33">
        <f>+'EMISIVO_destino principal'!W34</f>
        <v>98457.999993919293</v>
      </c>
      <c r="H35" s="34">
        <f t="shared" si="3"/>
        <v>-0.13910216207508952</v>
      </c>
      <c r="I35" s="33">
        <f>+'EMISIVO_destino principal'!AG34</f>
        <v>527422.22785296896</v>
      </c>
      <c r="J35" s="34">
        <f t="shared" si="4"/>
        <v>-0.12063955143266059</v>
      </c>
      <c r="K35" s="30"/>
      <c r="L35" s="105"/>
      <c r="M35" s="106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  <row r="36" spans="1:25" ht="13.5" customHeight="1">
      <c r="A36" s="11"/>
      <c r="B36" s="32" t="s">
        <v>17</v>
      </c>
      <c r="C36" s="33">
        <f t="shared" si="0"/>
        <v>1029041.9126814033</v>
      </c>
      <c r="D36" s="34">
        <f t="shared" si="1"/>
        <v>0.14771152652802688</v>
      </c>
      <c r="E36" s="33">
        <v>414922.00076273998</v>
      </c>
      <c r="F36" s="34">
        <f t="shared" si="2"/>
        <v>0.1552715154871942</v>
      </c>
      <c r="G36" s="33">
        <f>+'EMISIVO_destino principal'!W35</f>
        <v>90933.971809044306</v>
      </c>
      <c r="H36" s="34">
        <f t="shared" si="3"/>
        <v>0.21449498323137695</v>
      </c>
      <c r="I36" s="33">
        <f>+'EMISIVO_destino principal'!AG35</f>
        <v>523185.940109619</v>
      </c>
      <c r="J36" s="34">
        <f t="shared" si="4"/>
        <v>0.13103192756571991</v>
      </c>
      <c r="K36" s="30"/>
      <c r="L36" s="105"/>
      <c r="M36" s="106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</row>
    <row r="37" spans="1:25" ht="13.5" customHeight="1">
      <c r="A37" s="11"/>
      <c r="B37" s="32" t="s">
        <v>18</v>
      </c>
      <c r="C37" s="33">
        <f t="shared" si="0"/>
        <v>766389.68171803863</v>
      </c>
      <c r="D37" s="34">
        <f t="shared" si="1"/>
        <v>1.3502198454532932E-2</v>
      </c>
      <c r="E37" s="33">
        <v>391229.93994299998</v>
      </c>
      <c r="F37" s="34">
        <f t="shared" si="2"/>
        <v>5.5038096670615433E-2</v>
      </c>
      <c r="G37" s="33">
        <f>+'EMISIVO_destino principal'!W36</f>
        <v>60757.990597273601</v>
      </c>
      <c r="H37" s="34">
        <f t="shared" si="3"/>
        <v>-1.1856015541428011E-2</v>
      </c>
      <c r="I37" s="33">
        <f>+'EMISIVO_destino principal'!AG36</f>
        <v>314401.75117776502</v>
      </c>
      <c r="J37" s="34">
        <f t="shared" si="4"/>
        <v>-2.9240528532462839E-2</v>
      </c>
      <c r="K37" s="30"/>
      <c r="L37" s="105"/>
      <c r="M37" s="106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ht="13.5" customHeight="1">
      <c r="A38" s="11"/>
      <c r="B38" s="32" t="s">
        <v>19</v>
      </c>
      <c r="C38" s="33">
        <f t="shared" si="0"/>
        <v>568145.50437625893</v>
      </c>
      <c r="D38" s="34">
        <f t="shared" si="1"/>
        <v>-0.11640194374263835</v>
      </c>
      <c r="E38" s="33">
        <v>335868.00008114002</v>
      </c>
      <c r="F38" s="34">
        <f t="shared" si="2"/>
        <v>-2.6407273161956346E-2</v>
      </c>
      <c r="G38" s="33">
        <f>+'EMISIVO_destino principal'!W37</f>
        <v>38908.990600999998</v>
      </c>
      <c r="H38" s="34">
        <f t="shared" si="3"/>
        <v>-0.19466379709677883</v>
      </c>
      <c r="I38" s="33">
        <f>+'EMISIVO_destino principal'!AG37</f>
        <v>193368.513694119</v>
      </c>
      <c r="J38" s="34">
        <f t="shared" si="4"/>
        <v>-0.22559354763399808</v>
      </c>
      <c r="K38" s="30"/>
      <c r="L38" s="105"/>
      <c r="M38" s="106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</row>
    <row r="39" spans="1:25" ht="13.5" customHeight="1">
      <c r="A39" s="11"/>
      <c r="B39" s="32" t="s">
        <v>20</v>
      </c>
      <c r="C39" s="33">
        <f t="shared" si="0"/>
        <v>820433.89868007693</v>
      </c>
      <c r="D39" s="34">
        <f t="shared" si="1"/>
        <v>-0.18306115341389495</v>
      </c>
      <c r="E39" s="33">
        <v>377690.999612446</v>
      </c>
      <c r="F39" s="34">
        <f t="shared" si="2"/>
        <v>-4.5972251222423433E-2</v>
      </c>
      <c r="G39" s="33">
        <f>+'EMISIVO_destino principal'!W38</f>
        <v>68364.766000000003</v>
      </c>
      <c r="H39" s="34">
        <f t="shared" si="3"/>
        <v>-0.24909973557296894</v>
      </c>
      <c r="I39" s="33">
        <f>+'EMISIVO_destino principal'!AG38</f>
        <v>374378.13306763099</v>
      </c>
      <c r="J39" s="34">
        <f t="shared" si="4"/>
        <v>-0.27634513971776775</v>
      </c>
      <c r="K39" s="30"/>
      <c r="L39" s="105"/>
      <c r="M39" s="106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</row>
    <row r="40" spans="1:25" ht="13.5" customHeight="1">
      <c r="A40" s="11"/>
      <c r="B40" s="32" t="s">
        <v>21</v>
      </c>
      <c r="C40" s="33">
        <f t="shared" si="0"/>
        <v>631426.29345509922</v>
      </c>
      <c r="D40" s="34">
        <f t="shared" si="1"/>
        <v>-0.19751211557888482</v>
      </c>
      <c r="E40" s="33">
        <v>335341.00007477601</v>
      </c>
      <c r="F40" s="34">
        <f t="shared" si="2"/>
        <v>-0.11867172978049512</v>
      </c>
      <c r="G40" s="33">
        <f>+'EMISIVO_destino principal'!W39</f>
        <v>50650.000002847199</v>
      </c>
      <c r="H40" s="34">
        <f t="shared" si="3"/>
        <v>-0.2266203357098785</v>
      </c>
      <c r="I40" s="33">
        <f>+'EMISIVO_destino principal'!AG39</f>
        <v>245435.29337747599</v>
      </c>
      <c r="J40" s="34">
        <f t="shared" si="4"/>
        <v>-0.27992987557618565</v>
      </c>
      <c r="K40" s="30"/>
      <c r="L40" s="105"/>
      <c r="M40" s="106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 ht="13.5" customHeight="1">
      <c r="A41" s="11"/>
      <c r="B41" s="32" t="s">
        <v>22</v>
      </c>
      <c r="C41" s="33">
        <f t="shared" si="0"/>
        <v>584906.23505662498</v>
      </c>
      <c r="D41" s="34">
        <f t="shared" si="1"/>
        <v>-0.24629686112256699</v>
      </c>
      <c r="E41" s="33">
        <v>328416.00012137298</v>
      </c>
      <c r="F41" s="34">
        <f t="shared" si="2"/>
        <v>-0.10786340404741868</v>
      </c>
      <c r="G41" s="33">
        <f>+'EMISIVO_destino principal'!W40</f>
        <v>45097.763766659999</v>
      </c>
      <c r="H41" s="34">
        <f t="shared" si="3"/>
        <v>-0.32188882638280081</v>
      </c>
      <c r="I41" s="33">
        <f>+'EMISIVO_destino principal'!AG40</f>
        <v>211392.47116859199</v>
      </c>
      <c r="J41" s="34">
        <f t="shared" si="4"/>
        <v>-0.38083477018657974</v>
      </c>
      <c r="K41" s="30"/>
      <c r="L41" s="105"/>
      <c r="M41" s="106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ht="13.5" customHeight="1">
      <c r="A42" s="11"/>
      <c r="B42" s="32" t="s">
        <v>23</v>
      </c>
      <c r="C42" s="33">
        <f t="shared" si="0"/>
        <v>617592.32925118948</v>
      </c>
      <c r="D42" s="34">
        <f t="shared" si="1"/>
        <v>-0.29425916423049425</v>
      </c>
      <c r="E42" s="33">
        <v>332454.000021366</v>
      </c>
      <c r="F42" s="34">
        <f t="shared" si="2"/>
        <v>-0.17306993962312722</v>
      </c>
      <c r="G42" s="33">
        <f>+'EMISIVO_destino principal'!W41</f>
        <v>51398.3840828834</v>
      </c>
      <c r="H42" s="34">
        <f t="shared" si="3"/>
        <v>-0.35858324119143936</v>
      </c>
      <c r="I42" s="33">
        <f>+'EMISIVO_destino principal'!AG41</f>
        <v>233739.94514694001</v>
      </c>
      <c r="J42" s="34">
        <f t="shared" si="4"/>
        <v>-0.40513791500836382</v>
      </c>
      <c r="K42" s="30"/>
      <c r="L42" s="105"/>
      <c r="M42" s="106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</row>
    <row r="43" spans="1:25" ht="15" customHeight="1">
      <c r="A43" s="11"/>
      <c r="B43" s="32" t="s">
        <v>24</v>
      </c>
      <c r="C43" s="33">
        <f t="shared" si="0"/>
        <v>565923.74625665904</v>
      </c>
      <c r="D43" s="34">
        <f t="shared" si="1"/>
        <v>-0.30367179168879843</v>
      </c>
      <c r="E43" s="33">
        <v>276597.99995932501</v>
      </c>
      <c r="F43" s="34">
        <f t="shared" si="2"/>
        <v>-0.19804583903178841</v>
      </c>
      <c r="G43" s="33">
        <f>+'EMISIVO_destino principal'!W42</f>
        <v>54239.808351867003</v>
      </c>
      <c r="H43" s="34">
        <f t="shared" si="3"/>
        <v>-0.37842579413872013</v>
      </c>
      <c r="I43" s="33">
        <f>+'EMISIVO_destino principal'!AG42</f>
        <v>235085.93794546701</v>
      </c>
      <c r="J43" s="34">
        <f t="shared" si="4"/>
        <v>-0.38226083712856518</v>
      </c>
      <c r="K43" s="30"/>
      <c r="L43" s="30"/>
      <c r="M43" s="106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 ht="15" customHeight="1">
      <c r="A44" s="11"/>
      <c r="B44" s="35" t="s">
        <v>25</v>
      </c>
      <c r="C44" s="36">
        <f t="shared" si="0"/>
        <v>660930.41902856296</v>
      </c>
      <c r="D44" s="37">
        <f t="shared" si="1"/>
        <v>-0.25961300121076425</v>
      </c>
      <c r="E44" s="36">
        <v>279369.00008453801</v>
      </c>
      <c r="F44" s="37">
        <f t="shared" si="2"/>
        <v>-0.13555687791810822</v>
      </c>
      <c r="G44" s="33">
        <f>+'EMISIVO_destino principal'!W43</f>
        <v>85058.883017076005</v>
      </c>
      <c r="H44" s="34">
        <f t="shared" si="3"/>
        <v>-0.29115565207755623</v>
      </c>
      <c r="I44" s="33">
        <f>+'EMISIVO_destino principal'!AG43</f>
        <v>296502.535926949</v>
      </c>
      <c r="J44" s="34">
        <f t="shared" si="4"/>
        <v>-0.34038401289023601</v>
      </c>
      <c r="K44" s="30"/>
      <c r="L44" s="30"/>
      <c r="M44" s="106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 ht="13.5" customHeight="1">
      <c r="A45" s="131">
        <v>2019</v>
      </c>
      <c r="B45" s="40" t="s">
        <v>12</v>
      </c>
      <c r="C45" s="38">
        <f>SUM(C46:C57)</f>
        <v>9113564.1614333633</v>
      </c>
      <c r="D45" s="39">
        <f>C45/C32-1</f>
        <v>-0.18118470960747979</v>
      </c>
      <c r="E45" s="38">
        <f>SUM(E46:E57)</f>
        <v>3950312.977208301</v>
      </c>
      <c r="F45" s="39">
        <f>E45/E32-1</f>
        <v>-0.11927331949912934</v>
      </c>
      <c r="G45" s="38">
        <f>SUM(G46:G57)</f>
        <v>846877.35024979536</v>
      </c>
      <c r="H45" s="39">
        <f>G45/G32-1</f>
        <v>-0.20243251348622093</v>
      </c>
      <c r="I45" s="38">
        <f>SUM(I46:I57)</f>
        <v>4316373.8339752676</v>
      </c>
      <c r="J45" s="39">
        <f>I45/I32-1</f>
        <v>-0.22688160866361373</v>
      </c>
      <c r="K45" s="47"/>
      <c r="L45" s="96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</row>
    <row r="46" spans="1:25" ht="13.5" customHeight="1">
      <c r="A46" s="131"/>
      <c r="B46" s="32" t="s">
        <v>14</v>
      </c>
      <c r="C46" s="33">
        <f t="shared" ref="C46:C57" si="5">+E46+G46+I46</f>
        <v>1311146.2512957621</v>
      </c>
      <c r="D46" s="34">
        <f t="shared" ref="D46:D57" si="6">+C46/C33-1</f>
        <v>-0.33872724698849277</v>
      </c>
      <c r="E46" s="33">
        <v>376755.99988820101</v>
      </c>
      <c r="F46" s="34">
        <f t="shared" ref="F46:F57" si="7">+E46/E33-1</f>
        <v>-0.2034537950226073</v>
      </c>
      <c r="G46" s="33">
        <f>+'EMISIVO_destino principal'!W45</f>
        <v>145546.94801886499</v>
      </c>
      <c r="H46" s="34">
        <f t="shared" ref="H46:H57" si="8">+G46/G33-1</f>
        <v>-0.32956950249271477</v>
      </c>
      <c r="I46" s="33">
        <f>+'EMISIVO_destino principal'!AG45</f>
        <v>788843.30338869605</v>
      </c>
      <c r="J46" s="34">
        <f t="shared" ref="J46:J57" si="9">+I46/I33-1</f>
        <v>-0.38976129135472382</v>
      </c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</row>
    <row r="47" spans="1:25" ht="13.5" customHeight="1">
      <c r="A47" s="131"/>
      <c r="B47" s="32" t="s">
        <v>15</v>
      </c>
      <c r="C47" s="33">
        <f t="shared" si="5"/>
        <v>1194868.994827389</v>
      </c>
      <c r="D47" s="34">
        <f t="shared" si="6"/>
        <v>-0.34375054765462243</v>
      </c>
      <c r="E47" s="33">
        <v>408302.00009281997</v>
      </c>
      <c r="F47" s="34">
        <f t="shared" si="7"/>
        <v>-0.15712397171015724</v>
      </c>
      <c r="G47" s="33">
        <f>+'EMISIVO_destino principal'!W46</f>
        <v>115927.66724999899</v>
      </c>
      <c r="H47" s="34">
        <f t="shared" si="8"/>
        <v>-0.4228491837679651</v>
      </c>
      <c r="I47" s="33">
        <f>+'EMISIVO_destino principal'!AG46</f>
        <v>670639.32748456998</v>
      </c>
      <c r="J47" s="34">
        <f t="shared" si="9"/>
        <v>-0.40937657715157572</v>
      </c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3.5" customHeight="1">
      <c r="A48" s="131"/>
      <c r="B48" s="32" t="s">
        <v>16</v>
      </c>
      <c r="C48" s="33">
        <f t="shared" si="5"/>
        <v>929596.05332757998</v>
      </c>
      <c r="D48" s="34">
        <f t="shared" si="6"/>
        <v>-0.14075642824960399</v>
      </c>
      <c r="E48" s="33">
        <v>387365.97728400002</v>
      </c>
      <c r="F48" s="34">
        <f t="shared" si="7"/>
        <v>-0.15050761867818985</v>
      </c>
      <c r="G48" s="33">
        <f>+'EMISIVO_destino principal'!W47</f>
        <v>90250.101687999995</v>
      </c>
      <c r="H48" s="34">
        <f t="shared" si="8"/>
        <v>-8.3364463085033313E-2</v>
      </c>
      <c r="I48" s="33">
        <f>+'EMISIVO_destino principal'!AG47</f>
        <v>451979.97435557999</v>
      </c>
      <c r="J48" s="34">
        <f t="shared" si="9"/>
        <v>-0.14303957913283138</v>
      </c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</row>
    <row r="49" spans="1:25" ht="13.5" customHeight="1">
      <c r="A49" s="131"/>
      <c r="B49" s="32" t="s">
        <v>17</v>
      </c>
      <c r="C49" s="33">
        <f t="shared" si="5"/>
        <v>707140.35250994982</v>
      </c>
      <c r="D49" s="34">
        <f t="shared" si="6"/>
        <v>-0.31281676305357242</v>
      </c>
      <c r="E49" s="33">
        <v>316879</v>
      </c>
      <c r="F49" s="34">
        <f t="shared" si="7"/>
        <v>-0.23629260579701761</v>
      </c>
      <c r="G49" s="33">
        <f>+'EMISIVO_destino principal'!W48</f>
        <v>59769.999996338804</v>
      </c>
      <c r="H49" s="34">
        <f t="shared" si="8"/>
        <v>-0.34270989370339955</v>
      </c>
      <c r="I49" s="33">
        <f>+'EMISIVO_destino principal'!AG48</f>
        <v>330491.35251361103</v>
      </c>
      <c r="J49" s="34">
        <f t="shared" si="9"/>
        <v>-0.36830995029345437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ht="13.5" customHeight="1">
      <c r="A50" s="131"/>
      <c r="B50" s="32" t="s">
        <v>18</v>
      </c>
      <c r="C50" s="33">
        <f t="shared" si="5"/>
        <v>589929.13738668663</v>
      </c>
      <c r="D50" s="34">
        <f t="shared" si="6"/>
        <v>-0.2302491128739822</v>
      </c>
      <c r="E50" s="33">
        <v>327427</v>
      </c>
      <c r="F50" s="34">
        <f t="shared" si="7"/>
        <v>-0.16308296842592285</v>
      </c>
      <c r="G50" s="33">
        <f>+'EMISIVO_destino principal'!W49</f>
        <v>37253.726235083603</v>
      </c>
      <c r="H50" s="34">
        <f t="shared" si="8"/>
        <v>-0.38685058757102331</v>
      </c>
      <c r="I50" s="33">
        <f>+'EMISIVO_destino principal'!AG49</f>
        <v>225248.41115160301</v>
      </c>
      <c r="J50" s="34">
        <f t="shared" si="9"/>
        <v>-0.2835650237067352</v>
      </c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</row>
    <row r="51" spans="1:25" ht="13.5" customHeight="1">
      <c r="A51" s="131"/>
      <c r="B51" s="32" t="s">
        <v>19</v>
      </c>
      <c r="C51" s="33">
        <f t="shared" si="5"/>
        <v>596313.18925309158</v>
      </c>
      <c r="D51" s="34">
        <f t="shared" si="6"/>
        <v>4.9578294045918181E-2</v>
      </c>
      <c r="E51" s="33">
        <v>324611.999943281</v>
      </c>
      <c r="F51" s="34">
        <f t="shared" si="7"/>
        <v>-3.3513166288958063E-2</v>
      </c>
      <c r="G51" s="33">
        <f>+'EMISIVO_destino principal'!W50</f>
        <v>40847.7449416456</v>
      </c>
      <c r="H51" s="34">
        <f t="shared" si="8"/>
        <v>4.9827926931514277E-2</v>
      </c>
      <c r="I51" s="33">
        <f>+'EMISIVO_destino principal'!AG50</f>
        <v>230853.44436816499</v>
      </c>
      <c r="J51" s="34">
        <f t="shared" si="9"/>
        <v>0.1938522976565964</v>
      </c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</row>
    <row r="52" spans="1:25" ht="13.5" customHeight="1">
      <c r="A52" s="131"/>
      <c r="B52" s="32" t="s">
        <v>20</v>
      </c>
      <c r="C52" s="33">
        <f t="shared" si="5"/>
        <v>740270.04351559002</v>
      </c>
      <c r="D52" s="34">
        <f t="shared" si="6"/>
        <v>-9.7709096727299327E-2</v>
      </c>
      <c r="E52" s="33">
        <v>311849</v>
      </c>
      <c r="F52" s="34">
        <f t="shared" si="7"/>
        <v>-0.17432769030770501</v>
      </c>
      <c r="G52" s="33">
        <f>+'EMISIVO_destino principal'!W51</f>
        <v>57600</v>
      </c>
      <c r="H52" s="34">
        <f t="shared" si="8"/>
        <v>-0.15746073057574717</v>
      </c>
      <c r="I52" s="33">
        <f>+'EMISIVO_destino principal'!AG51</f>
        <v>370821.04351559002</v>
      </c>
      <c r="J52" s="34">
        <f t="shared" si="9"/>
        <v>-9.5013283038044571E-3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</row>
    <row r="53" spans="1:25" ht="13.5" customHeight="1">
      <c r="A53" s="131"/>
      <c r="B53" s="32" t="s">
        <v>21</v>
      </c>
      <c r="C53" s="33">
        <f t="shared" si="5"/>
        <v>653275.03926300793</v>
      </c>
      <c r="D53" s="34">
        <f t="shared" si="6"/>
        <v>3.4602210953798895E-2</v>
      </c>
      <c r="E53" s="33">
        <v>347702</v>
      </c>
      <c r="F53" s="34">
        <f t="shared" si="7"/>
        <v>3.6860986048433242E-2</v>
      </c>
      <c r="G53" s="33">
        <f>+'EMISIVO_destino principal'!W52</f>
        <v>50247.591908779897</v>
      </c>
      <c r="H53" s="34">
        <f t="shared" si="8"/>
        <v>-7.9448784609018608E-3</v>
      </c>
      <c r="I53" s="33">
        <f>+'EMISIVO_destino principal'!AG52</f>
        <v>255325.447354228</v>
      </c>
      <c r="J53" s="34">
        <f t="shared" si="9"/>
        <v>4.0296380527233611E-2</v>
      </c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</row>
    <row r="54" spans="1:25" ht="13.5" customHeight="1">
      <c r="A54" s="131"/>
      <c r="B54" s="32" t="s">
        <v>22</v>
      </c>
      <c r="C54" s="33">
        <f t="shared" si="5"/>
        <v>597520.04839983804</v>
      </c>
      <c r="D54" s="34">
        <f t="shared" si="6"/>
        <v>2.1565530656365572E-2</v>
      </c>
      <c r="E54" s="33">
        <v>319782</v>
      </c>
      <c r="F54" s="34">
        <f t="shared" si="7"/>
        <v>-2.6289827895663143E-2</v>
      </c>
      <c r="G54" s="33">
        <f>+'EMISIVO_destino principal'!W53</f>
        <v>47242.015899999999</v>
      </c>
      <c r="H54" s="34">
        <f t="shared" si="8"/>
        <v>4.7546750753198364E-2</v>
      </c>
      <c r="I54" s="33">
        <f>+'EMISIVO_destino principal'!AG53</f>
        <v>230496.03249983801</v>
      </c>
      <c r="J54" s="34">
        <f t="shared" si="9"/>
        <v>9.0370112169275707E-2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 ht="13.5" customHeight="1">
      <c r="A55" s="131"/>
      <c r="B55" s="32" t="s">
        <v>23</v>
      </c>
      <c r="C55" s="33">
        <f t="shared" si="5"/>
        <v>609859.63250710885</v>
      </c>
      <c r="D55" s="34">
        <f t="shared" si="6"/>
        <v>-1.2520713710055698E-2</v>
      </c>
      <c r="E55" s="33">
        <v>318447</v>
      </c>
      <c r="F55" s="34">
        <f t="shared" si="7"/>
        <v>-4.2132144659007831E-2</v>
      </c>
      <c r="G55" s="33">
        <f>+'EMISIVO_destino principal'!W54</f>
        <v>52496.031406004797</v>
      </c>
      <c r="H55" s="34">
        <f t="shared" si="8"/>
        <v>2.1355677667830308E-2</v>
      </c>
      <c r="I55" s="33">
        <f>+'EMISIVO_destino principal'!AG54</f>
        <v>238916.601101104</v>
      </c>
      <c r="J55" s="34">
        <f t="shared" si="9"/>
        <v>2.2147074394621269E-2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</row>
    <row r="56" spans="1:25" ht="13.5" customHeight="1">
      <c r="A56" s="131"/>
      <c r="B56" s="32" t="s">
        <v>24</v>
      </c>
      <c r="C56" s="33">
        <f t="shared" si="5"/>
        <v>577115.30795930175</v>
      </c>
      <c r="D56" s="34">
        <f t="shared" si="6"/>
        <v>1.9775741478724074E-2</v>
      </c>
      <c r="E56" s="33">
        <v>268049</v>
      </c>
      <c r="F56" s="34">
        <f t="shared" si="7"/>
        <v>-3.0907670918018826E-2</v>
      </c>
      <c r="G56" s="33">
        <f>+'EMISIVO_destino principal'!W55</f>
        <v>60334.6139190787</v>
      </c>
      <c r="H56" s="34">
        <f t="shared" si="8"/>
        <v>0.11236775631051632</v>
      </c>
      <c r="I56" s="33">
        <f>+'EMISIVO_destino principal'!AG55</f>
        <v>248731.694040223</v>
      </c>
      <c r="J56" s="34">
        <f t="shared" si="9"/>
        <v>5.8045820239241097E-2</v>
      </c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</row>
    <row r="57" spans="1:25" ht="13.5" customHeight="1">
      <c r="A57" s="131"/>
      <c r="B57" s="32" t="s">
        <v>25</v>
      </c>
      <c r="C57" s="33">
        <f t="shared" si="5"/>
        <v>606530.11118805804</v>
      </c>
      <c r="D57" s="34">
        <f t="shared" si="6"/>
        <v>-8.2308676184798091E-2</v>
      </c>
      <c r="E57" s="33">
        <v>243141.99999999901</v>
      </c>
      <c r="F57" s="34">
        <f t="shared" si="7"/>
        <v>-0.12967437358324152</v>
      </c>
      <c r="G57" s="33">
        <f>+'EMISIVO_destino principal'!W56</f>
        <v>89360.908985999995</v>
      </c>
      <c r="H57" s="34">
        <f t="shared" si="8"/>
        <v>5.0577033418841566E-2</v>
      </c>
      <c r="I57" s="33">
        <f>+'EMISIVO_destino principal'!AG56</f>
        <v>274027.20220205898</v>
      </c>
      <c r="J57" s="34">
        <f t="shared" si="9"/>
        <v>-7.5801489031538605E-2</v>
      </c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</row>
    <row r="58" spans="1:25" ht="15" customHeight="1">
      <c r="A58" s="132">
        <v>2020</v>
      </c>
      <c r="B58" s="27" t="s">
        <v>27</v>
      </c>
      <c r="C58" s="28">
        <f>SUM(C59:C70)</f>
        <v>2841122.6006126176</v>
      </c>
      <c r="D58" s="29">
        <f>C58/SUM(C46:C57)-1</f>
        <v>-0.68825340445446859</v>
      </c>
      <c r="E58" s="28">
        <f>SUM(E59:E70)</f>
        <v>905515.22698230587</v>
      </c>
      <c r="F58" s="29">
        <f>E58/SUM(E46:E57)-1</f>
        <v>-0.77077380141604968</v>
      </c>
      <c r="G58" s="28">
        <f>SUM(G59:G70)</f>
        <v>330081.51130027499</v>
      </c>
      <c r="H58" s="29">
        <f>G58/SUM(G46:G57)-1</f>
        <v>-0.61023693548668656</v>
      </c>
      <c r="I58" s="28">
        <f>SUM(I59:I70)</f>
        <v>1605525.8623300367</v>
      </c>
      <c r="J58" s="29">
        <f>I58/SUM(I46:I57)-1</f>
        <v>-0.62803827377217947</v>
      </c>
      <c r="K58" s="47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</row>
    <row r="59" spans="1:25" ht="13.5" customHeight="1">
      <c r="A59" s="132"/>
      <c r="B59" s="32" t="s">
        <v>14</v>
      </c>
      <c r="C59" s="33">
        <f>+E59+G59+I59</f>
        <v>1167152.5327804629</v>
      </c>
      <c r="D59" s="34">
        <f t="shared" ref="D59:D70" si="10">+C59/C46-1</f>
        <v>-0.10982277405971685</v>
      </c>
      <c r="E59" s="33">
        <v>305038.99999999901</v>
      </c>
      <c r="F59" s="34">
        <f t="shared" ref="F59:F70" si="11">+E59/E46-1</f>
        <v>-0.19035396890688772</v>
      </c>
      <c r="G59" s="33">
        <f>+'EMISIVO_destino principal'!W58</f>
        <v>146598.72066399999</v>
      </c>
      <c r="H59" s="34">
        <f t="shared" ref="H59:H70" si="12">+G59/G46-1</f>
        <v>7.2263462714359239E-3</v>
      </c>
      <c r="I59" s="33">
        <f>+'EMISIVO_destino principal'!AG58</f>
        <v>715514.81211646402</v>
      </c>
      <c r="J59" s="34">
        <f t="shared" ref="J59:J70" si="13">+I59/I46-1</f>
        <v>-9.2956980121690957E-2</v>
      </c>
      <c r="K59" s="30"/>
      <c r="L59" s="31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</row>
    <row r="60" spans="1:25" ht="13.5" customHeight="1">
      <c r="A60" s="132"/>
      <c r="B60" s="32" t="s">
        <v>15</v>
      </c>
      <c r="C60" s="33">
        <f>+E60+G60+I60</f>
        <v>1205562.9845206239</v>
      </c>
      <c r="D60" s="34">
        <f t="shared" si="10"/>
        <v>8.9499265103785142E-3</v>
      </c>
      <c r="E60" s="33">
        <v>350044</v>
      </c>
      <c r="F60" s="34">
        <f t="shared" si="11"/>
        <v>-0.14268360203862851</v>
      </c>
      <c r="G60" s="33">
        <f>+'EMISIVO_destino principal'!W59</f>
        <v>140623.962526875</v>
      </c>
      <c r="H60" s="34">
        <f t="shared" si="12"/>
        <v>0.2130319350221912</v>
      </c>
      <c r="I60" s="33">
        <f>+'EMISIVO_destino principal'!AG59</f>
        <v>714895.02199374896</v>
      </c>
      <c r="J60" s="34">
        <f t="shared" si="13"/>
        <v>6.5990306108609786E-2</v>
      </c>
      <c r="K60" s="108"/>
      <c r="L60" s="108"/>
      <c r="M60" s="30"/>
      <c r="N60" s="108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</row>
    <row r="61" spans="1:25" ht="13.5" customHeight="1">
      <c r="A61" s="132"/>
      <c r="B61" s="32" t="s">
        <v>16</v>
      </c>
      <c r="C61" s="33">
        <f>+E61+G61+I61</f>
        <v>331091.85132913501</v>
      </c>
      <c r="D61" s="34">
        <f t="shared" si="10"/>
        <v>-0.64383255485653224</v>
      </c>
      <c r="E61" s="33">
        <v>137686</v>
      </c>
      <c r="F61" s="34">
        <f t="shared" si="11"/>
        <v>-0.64455835547205387</v>
      </c>
      <c r="G61" s="33">
        <f>+'EMISIVO_destino principal'!W60</f>
        <v>35595.828109399998</v>
      </c>
      <c r="H61" s="34">
        <f t="shared" si="12"/>
        <v>-0.60558683653945455</v>
      </c>
      <c r="I61" s="33">
        <f>+'EMISIVO_destino principal'!AG60</f>
        <v>157810.02321973501</v>
      </c>
      <c r="J61" s="34">
        <f t="shared" si="13"/>
        <v>-0.65084731144397279</v>
      </c>
      <c r="K61" s="108"/>
      <c r="L61" s="50"/>
      <c r="M61" s="50"/>
      <c r="N61" s="50"/>
      <c r="O61" s="50"/>
      <c r="P61" s="30"/>
      <c r="Q61" s="30"/>
      <c r="R61" s="30"/>
      <c r="S61" s="30"/>
      <c r="T61" s="30"/>
      <c r="U61" s="30"/>
      <c r="V61" s="30"/>
      <c r="W61" s="30"/>
      <c r="X61" s="30"/>
      <c r="Y61" s="30"/>
    </row>
    <row r="62" spans="1:25" ht="15" customHeight="1">
      <c r="A62" s="132"/>
      <c r="B62" s="32" t="s">
        <v>17</v>
      </c>
      <c r="C62" s="51">
        <v>0</v>
      </c>
      <c r="D62" s="34">
        <f t="shared" si="10"/>
        <v>-1</v>
      </c>
      <c r="E62" s="51">
        <v>0</v>
      </c>
      <c r="F62" s="34">
        <f t="shared" si="11"/>
        <v>-1</v>
      </c>
      <c r="G62" s="33">
        <f>+'EMISIVO_destino principal'!W61</f>
        <v>0</v>
      </c>
      <c r="H62" s="34">
        <f t="shared" si="12"/>
        <v>-1</v>
      </c>
      <c r="I62" s="33">
        <f>+'EMISIVO_destino principal'!AG61</f>
        <v>0</v>
      </c>
      <c r="J62" s="34">
        <f t="shared" si="13"/>
        <v>-1</v>
      </c>
      <c r="K62" s="49"/>
      <c r="L62" s="50"/>
      <c r="M62" s="50"/>
      <c r="N62" s="50"/>
      <c r="O62" s="50"/>
      <c r="P62" s="30"/>
      <c r="Q62" s="30"/>
      <c r="R62" s="30"/>
      <c r="S62" s="30"/>
      <c r="T62" s="30"/>
      <c r="U62" s="30"/>
      <c r="V62" s="30"/>
      <c r="W62" s="30"/>
      <c r="X62" s="30"/>
      <c r="Y62" s="30"/>
    </row>
    <row r="63" spans="1:25" ht="15" customHeight="1">
      <c r="A63" s="132"/>
      <c r="B63" s="32" t="s">
        <v>18</v>
      </c>
      <c r="C63" s="51">
        <v>0</v>
      </c>
      <c r="D63" s="34">
        <f t="shared" si="10"/>
        <v>-1</v>
      </c>
      <c r="E63" s="51">
        <v>0</v>
      </c>
      <c r="F63" s="34">
        <f t="shared" si="11"/>
        <v>-1</v>
      </c>
      <c r="G63" s="33">
        <f>+'EMISIVO_destino principal'!W62</f>
        <v>0</v>
      </c>
      <c r="H63" s="34">
        <f t="shared" si="12"/>
        <v>-1</v>
      </c>
      <c r="I63" s="33">
        <f>+'EMISIVO_destino principal'!AG62</f>
        <v>0</v>
      </c>
      <c r="J63" s="34">
        <f t="shared" si="13"/>
        <v>-1</v>
      </c>
      <c r="K63" s="49"/>
      <c r="L63" s="50"/>
      <c r="M63" s="50"/>
      <c r="N63" s="50"/>
      <c r="O63" s="50"/>
      <c r="P63" s="30"/>
      <c r="Q63" s="30"/>
      <c r="R63" s="30"/>
      <c r="S63" s="30"/>
      <c r="T63" s="30"/>
      <c r="U63" s="30"/>
      <c r="V63" s="30"/>
      <c r="W63" s="30"/>
      <c r="X63" s="30"/>
      <c r="Y63" s="30"/>
    </row>
    <row r="64" spans="1:25" ht="15" customHeight="1">
      <c r="A64" s="132"/>
      <c r="B64" s="32" t="s">
        <v>19</v>
      </c>
      <c r="C64" s="51">
        <v>0</v>
      </c>
      <c r="D64" s="34">
        <f t="shared" si="10"/>
        <v>-1</v>
      </c>
      <c r="E64" s="51">
        <v>0</v>
      </c>
      <c r="F64" s="34">
        <f t="shared" si="11"/>
        <v>-1</v>
      </c>
      <c r="G64" s="33">
        <f>+'EMISIVO_destino principal'!W63</f>
        <v>0</v>
      </c>
      <c r="H64" s="34">
        <f t="shared" si="12"/>
        <v>-1</v>
      </c>
      <c r="I64" s="33">
        <f>+'EMISIVO_destino principal'!AG63</f>
        <v>0</v>
      </c>
      <c r="J64" s="34">
        <f t="shared" si="13"/>
        <v>-1</v>
      </c>
      <c r="K64" s="49"/>
      <c r="L64" s="50"/>
      <c r="M64" s="50"/>
      <c r="N64" s="50"/>
      <c r="O64" s="50"/>
      <c r="P64" s="30"/>
      <c r="Q64" s="30"/>
      <c r="R64" s="30"/>
      <c r="S64" s="30"/>
      <c r="T64" s="30"/>
      <c r="U64" s="30"/>
      <c r="V64" s="30"/>
      <c r="W64" s="30"/>
      <c r="X64" s="30"/>
      <c r="Y64" s="30"/>
    </row>
    <row r="65" spans="1:25" ht="15" customHeight="1">
      <c r="A65" s="132"/>
      <c r="B65" s="32" t="s">
        <v>20</v>
      </c>
      <c r="C65" s="33">
        <f t="shared" ref="C65:C70" si="14">+E65+G65+I65</f>
        <v>5438.9999999989996</v>
      </c>
      <c r="D65" s="34">
        <f t="shared" si="10"/>
        <v>-0.99265268121053662</v>
      </c>
      <c r="E65" s="33">
        <v>3568</v>
      </c>
      <c r="F65" s="34">
        <f t="shared" si="11"/>
        <v>-0.98855856520303098</v>
      </c>
      <c r="G65" s="33">
        <f>+'EMISIVO_destino principal'!W64</f>
        <v>376</v>
      </c>
      <c r="H65" s="34">
        <f t="shared" si="12"/>
        <v>-0.9934722222222222</v>
      </c>
      <c r="I65" s="33">
        <f>+'EMISIVO_destino principal'!AG64</f>
        <v>1494.999999999</v>
      </c>
      <c r="J65" s="34">
        <f t="shared" si="13"/>
        <v>-0.99596840571445033</v>
      </c>
      <c r="K65" s="49"/>
      <c r="L65" s="49"/>
      <c r="M65" s="50"/>
      <c r="N65" s="49"/>
      <c r="O65" s="50"/>
      <c r="P65" s="49"/>
      <c r="Q65" s="30"/>
      <c r="R65" s="30"/>
      <c r="S65" s="30"/>
      <c r="T65" s="30"/>
      <c r="U65" s="30"/>
      <c r="V65" s="30"/>
      <c r="W65" s="30"/>
      <c r="X65" s="30"/>
      <c r="Y65" s="30"/>
    </row>
    <row r="66" spans="1:25" ht="15" customHeight="1">
      <c r="A66" s="132"/>
      <c r="B66" s="32" t="s">
        <v>21</v>
      </c>
      <c r="C66" s="33">
        <f t="shared" si="14"/>
        <v>5961.9999999940001</v>
      </c>
      <c r="D66" s="34">
        <f t="shared" si="10"/>
        <v>-0.99087367549398486</v>
      </c>
      <c r="E66" s="33">
        <v>3617</v>
      </c>
      <c r="F66" s="34">
        <f t="shared" si="11"/>
        <v>-0.98959741387740074</v>
      </c>
      <c r="G66" s="33">
        <f>+'EMISIVO_destino principal'!W65</f>
        <v>591</v>
      </c>
      <c r="H66" s="34">
        <f t="shared" si="12"/>
        <v>-0.98823824232068858</v>
      </c>
      <c r="I66" s="33">
        <f>+'EMISIVO_destino principal'!AG65</f>
        <v>1753.9999999940001</v>
      </c>
      <c r="J66" s="34">
        <f t="shared" si="13"/>
        <v>-0.9931303361330821</v>
      </c>
      <c r="K66" s="49"/>
      <c r="L66" s="49"/>
      <c r="M66" s="50"/>
      <c r="N66" s="49"/>
      <c r="O66" s="50"/>
      <c r="P66" s="49"/>
      <c r="Q66" s="30"/>
      <c r="R66" s="30"/>
      <c r="S66" s="30"/>
      <c r="T66" s="30"/>
      <c r="U66" s="30"/>
      <c r="V66" s="30"/>
      <c r="W66" s="30"/>
      <c r="X66" s="30"/>
      <c r="Y66" s="30"/>
    </row>
    <row r="67" spans="1:25" ht="13.5" customHeight="1">
      <c r="A67" s="132"/>
      <c r="B67" s="32" t="s">
        <v>22</v>
      </c>
      <c r="C67" s="33">
        <f t="shared" si="14"/>
        <v>11041.99999700742</v>
      </c>
      <c r="D67" s="34">
        <f t="shared" si="10"/>
        <v>-0.98152028534175895</v>
      </c>
      <c r="E67" s="33">
        <v>8951.9999970074205</v>
      </c>
      <c r="F67" s="34">
        <f t="shared" si="11"/>
        <v>-0.97200592904851613</v>
      </c>
      <c r="G67" s="33">
        <f>+'EMISIVO_destino principal'!W66</f>
        <v>779</v>
      </c>
      <c r="H67" s="34">
        <f t="shared" si="12"/>
        <v>-0.98351044117912001</v>
      </c>
      <c r="I67" s="33">
        <f>+'EMISIVO_destino principal'!AG66</f>
        <v>1311</v>
      </c>
      <c r="J67" s="34">
        <f t="shared" si="13"/>
        <v>-0.9943122665245836</v>
      </c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</row>
    <row r="68" spans="1:25" ht="13.5" customHeight="1">
      <c r="A68" s="132"/>
      <c r="B68" s="32" t="s">
        <v>23</v>
      </c>
      <c r="C68" s="33">
        <f t="shared" si="14"/>
        <v>18500.005000000001</v>
      </c>
      <c r="D68" s="34">
        <f t="shared" si="10"/>
        <v>-0.9696651425772399</v>
      </c>
      <c r="E68" s="33">
        <v>15115</v>
      </c>
      <c r="F68" s="34">
        <f t="shared" si="11"/>
        <v>-0.95253527274554317</v>
      </c>
      <c r="G68" s="33">
        <f>+'EMISIVO_destino principal'!W67</f>
        <v>1302</v>
      </c>
      <c r="H68" s="34">
        <f t="shared" si="12"/>
        <v>-0.97519812517006632</v>
      </c>
      <c r="I68" s="33">
        <f>+'EMISIVO_destino principal'!AG67</f>
        <v>2083.0050000000001</v>
      </c>
      <c r="J68" s="34">
        <f t="shared" si="13"/>
        <v>-0.99128145557738567</v>
      </c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</row>
    <row r="69" spans="1:25" ht="13.5" customHeight="1">
      <c r="A69" s="132"/>
      <c r="B69" s="32" t="s">
        <v>24</v>
      </c>
      <c r="C69" s="33">
        <f t="shared" si="14"/>
        <v>33544.000355151002</v>
      </c>
      <c r="D69" s="34">
        <f t="shared" si="10"/>
        <v>-0.94187643285054479</v>
      </c>
      <c r="E69" s="33">
        <f>+'EMISIVO_destino principal'!M68</f>
        <v>28626.000355299999</v>
      </c>
      <c r="F69" s="34">
        <f t="shared" si="11"/>
        <v>-0.89320609159034359</v>
      </c>
      <c r="G69" s="33">
        <f>+'EMISIVO_destino principal'!W68</f>
        <v>1699</v>
      </c>
      <c r="H69" s="34">
        <f t="shared" si="12"/>
        <v>-0.97184037669854462</v>
      </c>
      <c r="I69" s="33">
        <f>+'EMISIVO_destino principal'!AG68</f>
        <v>3218.9999998510002</v>
      </c>
      <c r="J69" s="34">
        <f t="shared" si="13"/>
        <v>-0.98705834408328175</v>
      </c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</row>
    <row r="70" spans="1:25" ht="13.5" customHeight="1">
      <c r="A70" s="132"/>
      <c r="B70" s="46" t="s">
        <v>25</v>
      </c>
      <c r="C70" s="41">
        <f t="shared" si="14"/>
        <v>62828.226630244302</v>
      </c>
      <c r="D70" s="42">
        <f t="shared" si="10"/>
        <v>-0.89641367267458871</v>
      </c>
      <c r="E70" s="41">
        <f>+'EMISIVO_destino principal'!M69</f>
        <v>52868.226629999299</v>
      </c>
      <c r="F70" s="42">
        <f t="shared" si="11"/>
        <v>-0.78256234369216537</v>
      </c>
      <c r="G70" s="41">
        <f>+'EMISIVO_destino principal'!W69</f>
        <v>2516</v>
      </c>
      <c r="H70" s="42">
        <f t="shared" si="12"/>
        <v>-0.97184451200698752</v>
      </c>
      <c r="I70" s="41">
        <f>+'EMISIVO_destino principal'!AG69</f>
        <v>7444.0000002449997</v>
      </c>
      <c r="J70" s="42">
        <f t="shared" si="13"/>
        <v>-0.97283481369577307</v>
      </c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</row>
    <row r="71" spans="1:25" ht="15" customHeight="1">
      <c r="A71" s="9">
        <v>2021</v>
      </c>
      <c r="B71" s="109" t="str">
        <f>+'Serie receptivo'!B149</f>
        <v xml:space="preserve">Total </v>
      </c>
      <c r="C71" s="28">
        <v>832739</v>
      </c>
      <c r="D71" s="29">
        <v>-0.70699999999999996</v>
      </c>
      <c r="E71" s="28">
        <v>638413</v>
      </c>
      <c r="F71" s="29">
        <v>-0.29499999999999998</v>
      </c>
      <c r="G71" s="28">
        <v>89373</v>
      </c>
      <c r="H71" s="29">
        <v>-0.73</v>
      </c>
      <c r="I71" s="28">
        <v>104953</v>
      </c>
      <c r="J71" s="29">
        <v>-0.93500000000000005</v>
      </c>
      <c r="K71" s="31"/>
      <c r="L71" s="31"/>
      <c r="M71" s="48"/>
      <c r="N71" s="31"/>
      <c r="O71" s="48"/>
      <c r="P71" s="31"/>
      <c r="Q71" s="48"/>
      <c r="R71" s="48"/>
      <c r="S71" s="48"/>
      <c r="T71" s="48"/>
      <c r="U71" s="48"/>
      <c r="V71" s="48"/>
      <c r="W71" s="48"/>
      <c r="X71" s="48"/>
      <c r="Y71" s="48"/>
    </row>
    <row r="72" spans="1:25" ht="15" customHeight="1">
      <c r="A72" s="9"/>
      <c r="B72" s="18" t="s">
        <v>14</v>
      </c>
      <c r="C72" s="33">
        <f t="shared" ref="C72:C77" si="15">+E72+G72+I72</f>
        <v>64491.0853640805</v>
      </c>
      <c r="D72" s="34">
        <f>+C72/C59-1</f>
        <v>-0.94474493816978156</v>
      </c>
      <c r="E72" s="33">
        <f>+'EMISIVO_destino principal'!M71</f>
        <v>59304.085363999497</v>
      </c>
      <c r="F72" s="34">
        <f>+E72/E59-1</f>
        <v>-0.80558523544858307</v>
      </c>
      <c r="G72" s="33">
        <f>+'EMISIVO_destino principal'!W71</f>
        <v>1732</v>
      </c>
      <c r="H72" s="34">
        <f>+G72/G59-1</f>
        <v>-0.98818543577900864</v>
      </c>
      <c r="I72" s="33">
        <f>+'EMISIVO_destino principal'!AG71</f>
        <v>3455.0000000810001</v>
      </c>
      <c r="J72" s="34">
        <f>+I72/I59-1</f>
        <v>-0.99517130890713323</v>
      </c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</row>
    <row r="73" spans="1:25" ht="15" customHeight="1">
      <c r="A73" s="9"/>
      <c r="B73" s="18" t="s">
        <v>15</v>
      </c>
      <c r="C73" s="33">
        <f t="shared" si="15"/>
        <v>63915.982960000605</v>
      </c>
      <c r="D73" s="34">
        <f>+C73/C60-1</f>
        <v>-0.94698246065889624</v>
      </c>
      <c r="E73" s="33">
        <f>+'EMISIVO_destino principal'!M72</f>
        <v>57766.983660000602</v>
      </c>
      <c r="F73" s="34">
        <f>+E73/E60-1</f>
        <v>-0.83497222160642492</v>
      </c>
      <c r="G73" s="33">
        <f>+'EMISIVO_destino principal'!W72</f>
        <v>3178</v>
      </c>
      <c r="H73" s="34">
        <f>+G73/G60-1</f>
        <v>-0.97740072216075802</v>
      </c>
      <c r="I73" s="33">
        <f>+'EMISIVO_destino principal'!AG72</f>
        <v>2970.9992999999999</v>
      </c>
      <c r="J73" s="34">
        <f>+I73/I60-1</f>
        <v>-0.99584414605138205</v>
      </c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</row>
    <row r="74" spans="1:25" ht="15" customHeight="1">
      <c r="A74" s="9"/>
      <c r="B74" s="18" t="s">
        <v>16</v>
      </c>
      <c r="C74" s="33">
        <f t="shared" si="15"/>
        <v>59647.967030000102</v>
      </c>
      <c r="D74" s="34">
        <f>+C74/C61-1</f>
        <v>-0.81984465401202322</v>
      </c>
      <c r="E74" s="33">
        <f>+'EMISIVO_destino principal'!M73</f>
        <v>52847.967030000102</v>
      </c>
      <c r="F74" s="34">
        <f>+E74/E61-1</f>
        <v>-0.61617036568714245</v>
      </c>
      <c r="G74" s="33">
        <f>+'EMISIVO_destino principal'!W73</f>
        <v>4564</v>
      </c>
      <c r="H74" s="34">
        <f>+G74/G61-1</f>
        <v>-0.87178272729115813</v>
      </c>
      <c r="I74" s="33">
        <f>+'EMISIVO_destino principal'!AG73</f>
        <v>2236</v>
      </c>
      <c r="J74" s="34">
        <f>+I74/I61-1</f>
        <v>-0.98583106475507842</v>
      </c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</row>
    <row r="75" spans="1:25" ht="15" customHeight="1">
      <c r="A75" s="9"/>
      <c r="B75" s="18" t="s">
        <v>17</v>
      </c>
      <c r="C75" s="33">
        <f t="shared" si="15"/>
        <v>31100.0288599999</v>
      </c>
      <c r="D75" s="34" t="s">
        <v>13</v>
      </c>
      <c r="E75" s="33">
        <f>+'EMISIVO_destino principal'!M74</f>
        <v>28323.0288599999</v>
      </c>
      <c r="F75" s="34" t="s">
        <v>13</v>
      </c>
      <c r="G75" s="33">
        <f>+'EMISIVO_destino principal'!W74</f>
        <v>2351</v>
      </c>
      <c r="H75" s="34" t="s">
        <v>13</v>
      </c>
      <c r="I75" s="33">
        <f>+'EMISIVO_destino principal'!AG74</f>
        <v>426</v>
      </c>
      <c r="J75" s="34" t="s">
        <v>13</v>
      </c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 spans="1:25" ht="15" customHeight="1">
      <c r="A76" s="9"/>
      <c r="B76" s="18" t="s">
        <v>18</v>
      </c>
      <c r="C76" s="33">
        <f t="shared" si="15"/>
        <v>33168.951203999502</v>
      </c>
      <c r="D76" s="34" t="s">
        <v>13</v>
      </c>
      <c r="E76" s="33">
        <f>+'EMISIVO_destino principal'!M75</f>
        <v>30031.951203999499</v>
      </c>
      <c r="F76" s="34" t="s">
        <v>13</v>
      </c>
      <c r="G76" s="33">
        <f>+'EMISIVO_destino principal'!W75</f>
        <v>2786</v>
      </c>
      <c r="H76" s="34" t="s">
        <v>13</v>
      </c>
      <c r="I76" s="33">
        <f>+'EMISIVO_destino principal'!AG75</f>
        <v>351</v>
      </c>
      <c r="J76" s="34" t="s">
        <v>13</v>
      </c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7" spans="1:25" ht="15" customHeight="1">
      <c r="A77" s="9"/>
      <c r="B77" s="18" t="s">
        <v>19</v>
      </c>
      <c r="C77" s="33">
        <f t="shared" si="15"/>
        <v>41197.041508000097</v>
      </c>
      <c r="D77" s="34" t="s">
        <v>13</v>
      </c>
      <c r="E77" s="33">
        <f>+'EMISIVO_destino principal'!M76</f>
        <v>37215.041508000097</v>
      </c>
      <c r="F77" s="34" t="s">
        <v>13</v>
      </c>
      <c r="G77" s="33">
        <f>+'EMISIVO_destino principal'!W76</f>
        <v>3698</v>
      </c>
      <c r="H77" s="34" t="s">
        <v>13</v>
      </c>
      <c r="I77" s="33">
        <f>+'EMISIVO_destino principal'!AG76</f>
        <v>284</v>
      </c>
      <c r="J77" s="34" t="s">
        <v>13</v>
      </c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</row>
    <row r="78" spans="1:25" ht="15" customHeight="1">
      <c r="A78" s="9"/>
      <c r="B78" s="18" t="s">
        <v>20</v>
      </c>
      <c r="C78" s="33">
        <v>29738</v>
      </c>
      <c r="D78" s="34">
        <v>4.468</v>
      </c>
      <c r="E78" s="33">
        <v>25201</v>
      </c>
      <c r="F78" s="34">
        <v>6.0629999999999997</v>
      </c>
      <c r="G78" s="33">
        <v>3754</v>
      </c>
      <c r="H78" s="34">
        <v>8.984</v>
      </c>
      <c r="I78" s="33">
        <v>783</v>
      </c>
      <c r="J78" s="34">
        <v>-0.47599999999999998</v>
      </c>
      <c r="K78" s="31"/>
      <c r="L78" s="31"/>
      <c r="M78" s="30"/>
      <c r="N78" s="31"/>
      <c r="O78" s="30"/>
      <c r="P78" s="31"/>
      <c r="Q78" s="30"/>
      <c r="R78" s="30"/>
      <c r="S78" s="30"/>
      <c r="T78" s="30"/>
      <c r="U78" s="30"/>
      <c r="V78" s="30"/>
      <c r="W78" s="30"/>
      <c r="X78" s="30"/>
      <c r="Y78" s="30"/>
    </row>
    <row r="79" spans="1:25" ht="15" customHeight="1">
      <c r="A79" s="9"/>
      <c r="B79" s="18" t="s">
        <v>21</v>
      </c>
      <c r="C79" s="33">
        <v>46069</v>
      </c>
      <c r="D79" s="34">
        <v>6.7270000000000003</v>
      </c>
      <c r="E79" s="33">
        <v>40898</v>
      </c>
      <c r="F79" s="34">
        <v>10.307</v>
      </c>
      <c r="G79" s="33">
        <v>4427</v>
      </c>
      <c r="H79" s="34">
        <v>6.4909999999999997</v>
      </c>
      <c r="I79" s="33">
        <v>744</v>
      </c>
      <c r="J79" s="34">
        <v>-0.57599999999999996</v>
      </c>
      <c r="K79" s="31"/>
      <c r="L79" s="31"/>
      <c r="M79" s="30"/>
      <c r="N79" s="31"/>
      <c r="O79" s="30"/>
      <c r="P79" s="31"/>
      <c r="Q79" s="30"/>
      <c r="R79" s="30"/>
      <c r="S79" s="30"/>
      <c r="T79" s="30"/>
      <c r="U79" s="30"/>
      <c r="V79" s="30"/>
      <c r="W79" s="30"/>
      <c r="X79" s="30"/>
      <c r="Y79" s="30"/>
    </row>
    <row r="80" spans="1:25">
      <c r="A80" s="9"/>
      <c r="B80" s="32" t="s">
        <v>22</v>
      </c>
      <c r="C80" s="33">
        <v>54197</v>
      </c>
      <c r="D80" s="34">
        <v>3.9079999999999999</v>
      </c>
      <c r="E80" s="33">
        <v>48330</v>
      </c>
      <c r="F80" s="34">
        <v>4.399</v>
      </c>
      <c r="G80" s="33">
        <v>4596</v>
      </c>
      <c r="H80" s="34">
        <v>4.9000000000000004</v>
      </c>
      <c r="I80" s="33">
        <v>1271</v>
      </c>
      <c r="J80" s="34">
        <v>-3.1E-2</v>
      </c>
      <c r="K80" s="31"/>
      <c r="L80" s="31"/>
      <c r="M80" s="30"/>
      <c r="N80" s="31"/>
      <c r="O80" s="30"/>
      <c r="P80" s="31"/>
      <c r="Q80" s="30"/>
      <c r="R80" s="30"/>
      <c r="S80" s="30"/>
      <c r="T80" s="30"/>
      <c r="U80" s="30"/>
      <c r="V80" s="30"/>
      <c r="W80" s="30"/>
      <c r="X80" s="30"/>
      <c r="Y80" s="30"/>
    </row>
    <row r="81" spans="1:29">
      <c r="A81" s="9"/>
      <c r="B81" s="32" t="s">
        <v>23</v>
      </c>
      <c r="C81" s="33">
        <v>85664</v>
      </c>
      <c r="D81" s="34">
        <v>3.63</v>
      </c>
      <c r="E81" s="33">
        <v>69494</v>
      </c>
      <c r="F81" s="34">
        <v>3.5979999999999999</v>
      </c>
      <c r="G81" s="33">
        <v>7736</v>
      </c>
      <c r="H81" s="34">
        <v>4.9420000000000002</v>
      </c>
      <c r="I81" s="33">
        <v>8434</v>
      </c>
      <c r="J81" s="34">
        <v>3.0489999999999999</v>
      </c>
      <c r="K81" s="31"/>
      <c r="L81" s="31"/>
      <c r="M81" s="30"/>
      <c r="N81" s="31"/>
      <c r="O81" s="30"/>
      <c r="P81" s="31"/>
      <c r="Q81" s="30"/>
      <c r="R81" s="30"/>
      <c r="S81" s="30"/>
      <c r="T81" s="30"/>
      <c r="U81" s="30"/>
      <c r="V81" s="30"/>
      <c r="W81" s="30"/>
      <c r="X81" s="30"/>
      <c r="Y81" s="30"/>
    </row>
    <row r="82" spans="1:29">
      <c r="A82" s="9"/>
      <c r="B82" s="18" t="s">
        <v>24</v>
      </c>
      <c r="C82" s="33">
        <f>E82+G82+I82</f>
        <v>149132.13853471351</v>
      </c>
      <c r="D82" s="34">
        <f>C82/C69-1</f>
        <v>3.4458662340734456</v>
      </c>
      <c r="E82" s="33">
        <v>94605.138534740297</v>
      </c>
      <c r="F82" s="34">
        <f>E82/E69-1</f>
        <v>2.3048675106728456</v>
      </c>
      <c r="G82" s="33">
        <v>23487</v>
      </c>
      <c r="H82" s="34">
        <f>G82/G69-1</f>
        <v>12.824014125956445</v>
      </c>
      <c r="I82" s="33">
        <v>31039.999999973199</v>
      </c>
      <c r="J82" s="34">
        <f>I82/I69-1</f>
        <v>8.6427461949083462</v>
      </c>
      <c r="K82" s="31"/>
      <c r="L82" s="31"/>
      <c r="M82" s="30"/>
      <c r="N82" s="31"/>
      <c r="O82" s="30"/>
      <c r="P82" s="31"/>
      <c r="Q82" s="30"/>
      <c r="R82" s="30"/>
      <c r="S82" s="30"/>
      <c r="T82" s="30"/>
      <c r="U82" s="30"/>
      <c r="V82" s="30"/>
      <c r="W82" s="30"/>
      <c r="X82" s="30"/>
      <c r="Y82" s="30"/>
    </row>
    <row r="83" spans="1:29">
      <c r="A83" s="9"/>
      <c r="B83" s="18" t="s">
        <v>25</v>
      </c>
      <c r="C83" s="33">
        <v>174418</v>
      </c>
      <c r="D83" s="42">
        <v>1.776</v>
      </c>
      <c r="E83" s="33">
        <v>94396</v>
      </c>
      <c r="F83" s="34">
        <v>0.78500000000000003</v>
      </c>
      <c r="G83" s="33">
        <v>27064</v>
      </c>
      <c r="H83" s="34">
        <v>9.7520000000000007</v>
      </c>
      <c r="I83" s="33">
        <v>52958</v>
      </c>
      <c r="J83" s="34">
        <v>6.1150000000000002</v>
      </c>
      <c r="K83" s="31"/>
      <c r="L83" s="31"/>
      <c r="M83" s="30"/>
      <c r="N83" s="31"/>
      <c r="O83" s="30"/>
      <c r="P83" s="31"/>
      <c r="Q83" s="30"/>
      <c r="R83" s="30"/>
      <c r="S83" s="30"/>
      <c r="T83" s="30"/>
      <c r="U83" s="30"/>
      <c r="V83" s="30"/>
      <c r="W83" s="30"/>
      <c r="X83" s="30"/>
      <c r="Y83" s="30"/>
    </row>
    <row r="84" spans="1:29" ht="13.5" customHeight="1">
      <c r="A84" s="133">
        <v>2022</v>
      </c>
      <c r="B84" s="109" t="str">
        <f>'EMISIVO_destino principal'!B83</f>
        <v xml:space="preserve">Total </v>
      </c>
      <c r="C84" s="56">
        <v>5142293</v>
      </c>
      <c r="D84" s="57">
        <v>5.1749999999999998</v>
      </c>
      <c r="E84" s="56">
        <v>2333465</v>
      </c>
      <c r="F84" s="57">
        <v>2.6549999999999998</v>
      </c>
      <c r="G84" s="56">
        <v>535001</v>
      </c>
      <c r="H84" s="57">
        <v>4.9859999999999998</v>
      </c>
      <c r="I84" s="56">
        <v>2273827</v>
      </c>
      <c r="J84" s="57">
        <v>20.664999999999999</v>
      </c>
      <c r="K84" s="15"/>
      <c r="L84" s="34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</row>
    <row r="85" spans="1:29" ht="15.75" customHeight="1">
      <c r="A85" s="133"/>
      <c r="B85" s="18" t="s">
        <v>14</v>
      </c>
      <c r="C85" s="33">
        <v>417971</v>
      </c>
      <c r="D85" s="34">
        <v>5.4809999999999999</v>
      </c>
      <c r="E85" s="33">
        <v>135763</v>
      </c>
      <c r="F85" s="34">
        <v>1.2889999999999999</v>
      </c>
      <c r="G85" s="33">
        <v>50443</v>
      </c>
      <c r="H85" s="34">
        <v>28.123999999999999</v>
      </c>
      <c r="I85" s="33">
        <v>231765</v>
      </c>
      <c r="J85" s="34">
        <v>66.081000000000003</v>
      </c>
      <c r="K85" s="65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</row>
    <row r="86" spans="1:29" ht="13.5" customHeight="1">
      <c r="A86" s="133"/>
      <c r="B86" s="18" t="s">
        <v>15</v>
      </c>
      <c r="C86" s="33">
        <v>468231</v>
      </c>
      <c r="D86" s="34">
        <v>6.3259999999999996</v>
      </c>
      <c r="E86" s="33">
        <v>162438</v>
      </c>
      <c r="F86" s="34">
        <v>1.8120000000000001</v>
      </c>
      <c r="G86" s="33">
        <v>50898</v>
      </c>
      <c r="H86" s="34">
        <v>15.016</v>
      </c>
      <c r="I86" s="33">
        <v>254895</v>
      </c>
      <c r="J86" s="34">
        <v>84.793999999999997</v>
      </c>
      <c r="K86" s="110"/>
      <c r="L86" s="59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</row>
    <row r="87" spans="1:29" ht="13.5" customHeight="1">
      <c r="A87" s="133"/>
      <c r="B87" s="18" t="s">
        <v>16</v>
      </c>
      <c r="C87" s="33">
        <v>381949</v>
      </c>
      <c r="D87" s="34">
        <v>5.4029999999999996</v>
      </c>
      <c r="E87" s="33">
        <v>172162</v>
      </c>
      <c r="F87" s="34">
        <v>2.258</v>
      </c>
      <c r="G87" s="33">
        <v>40547</v>
      </c>
      <c r="H87" s="34">
        <v>7.8840000000000003</v>
      </c>
      <c r="I87" s="33">
        <v>169240</v>
      </c>
      <c r="J87" s="34">
        <v>74.688999999999993</v>
      </c>
      <c r="K87" s="110"/>
      <c r="L87" s="59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</row>
    <row r="88" spans="1:29" ht="13.5" customHeight="1">
      <c r="A88" s="133"/>
      <c r="B88" s="18" t="s">
        <v>17</v>
      </c>
      <c r="C88" s="33">
        <v>371451</v>
      </c>
      <c r="D88" s="34">
        <v>10.944000000000001</v>
      </c>
      <c r="E88" s="33">
        <v>167080</v>
      </c>
      <c r="F88" s="34">
        <v>4.899</v>
      </c>
      <c r="G88" s="33">
        <v>38132</v>
      </c>
      <c r="H88" s="34">
        <v>15.218999999999999</v>
      </c>
      <c r="I88" s="33">
        <v>166239</v>
      </c>
      <c r="J88" s="34">
        <v>389.23200000000003</v>
      </c>
      <c r="K88" s="110"/>
      <c r="L88" s="59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</row>
    <row r="89" spans="1:29" ht="13.5" customHeight="1">
      <c r="A89" s="133"/>
      <c r="B89" s="18" t="s">
        <v>18</v>
      </c>
      <c r="C89" s="33">
        <v>362644</v>
      </c>
      <c r="D89" s="34">
        <v>9.9329999999999998</v>
      </c>
      <c r="E89" s="33">
        <v>190210</v>
      </c>
      <c r="F89" s="34">
        <v>5.3339999999999996</v>
      </c>
      <c r="G89" s="33">
        <v>30115</v>
      </c>
      <c r="H89" s="34">
        <v>9.8089999999999993</v>
      </c>
      <c r="I89" s="33">
        <v>142319</v>
      </c>
      <c r="J89" s="34">
        <v>404.46699999999998</v>
      </c>
      <c r="K89" s="110"/>
      <c r="L89" s="59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</row>
    <row r="90" spans="1:29" ht="13.5" customHeight="1">
      <c r="A90" s="133"/>
      <c r="B90" s="18" t="s">
        <v>19</v>
      </c>
      <c r="C90" s="33">
        <v>360223</v>
      </c>
      <c r="D90" s="34">
        <v>7.7439999999999998</v>
      </c>
      <c r="E90" s="33">
        <v>197357</v>
      </c>
      <c r="F90" s="34">
        <v>4.3029999999999999</v>
      </c>
      <c r="G90" s="33">
        <v>29190</v>
      </c>
      <c r="H90" s="34">
        <v>6.8929999999999998</v>
      </c>
      <c r="I90" s="33">
        <v>133676</v>
      </c>
      <c r="J90" s="34">
        <v>469.69</v>
      </c>
      <c r="K90" s="110"/>
      <c r="L90" s="59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</row>
    <row r="91" spans="1:29" ht="15" customHeight="1">
      <c r="A91" s="133"/>
      <c r="B91" s="18" t="s">
        <v>20</v>
      </c>
      <c r="C91" s="33">
        <v>469072</v>
      </c>
      <c r="D91" s="34">
        <v>14.773999999999999</v>
      </c>
      <c r="E91" s="33">
        <v>213745</v>
      </c>
      <c r="F91" s="34">
        <v>7.4820000000000002</v>
      </c>
      <c r="G91" s="33">
        <v>43555</v>
      </c>
      <c r="H91" s="34">
        <v>10.602</v>
      </c>
      <c r="I91" s="33">
        <v>211772</v>
      </c>
      <c r="J91" s="34">
        <v>269.46199999999999</v>
      </c>
      <c r="K91" s="111"/>
      <c r="L91" s="59"/>
    </row>
    <row r="92" spans="1:29" ht="15" customHeight="1">
      <c r="A92" s="133"/>
      <c r="B92" s="18" t="s">
        <v>21</v>
      </c>
      <c r="C92" s="33">
        <v>424828</v>
      </c>
      <c r="D92" s="34">
        <v>8.2219999999999995</v>
      </c>
      <c r="E92" s="33">
        <v>233627</v>
      </c>
      <c r="F92" s="34">
        <v>4.7119999999999997</v>
      </c>
      <c r="G92" s="33">
        <v>36585</v>
      </c>
      <c r="H92" s="34">
        <v>7.2640000000000002</v>
      </c>
      <c r="I92" s="33">
        <v>154616</v>
      </c>
      <c r="J92" s="34">
        <v>206.81700000000001</v>
      </c>
      <c r="K92" s="111"/>
      <c r="L92" s="59"/>
    </row>
    <row r="93" spans="1:29" ht="15" customHeight="1">
      <c r="A93" s="133"/>
      <c r="B93" s="32" t="s">
        <v>22</v>
      </c>
      <c r="C93" s="33">
        <v>441005</v>
      </c>
      <c r="D93" s="34">
        <v>7.1369999999999996</v>
      </c>
      <c r="E93" s="33">
        <v>230955</v>
      </c>
      <c r="F93" s="34">
        <v>3.7789999999999999</v>
      </c>
      <c r="G93" s="33">
        <v>40214</v>
      </c>
      <c r="H93" s="34">
        <v>7.75</v>
      </c>
      <c r="I93" s="33">
        <v>169836</v>
      </c>
      <c r="J93" s="34">
        <v>132.624</v>
      </c>
      <c r="K93" s="111"/>
      <c r="L93" s="59"/>
    </row>
    <row r="94" spans="1:29" ht="15" customHeight="1">
      <c r="A94" s="133"/>
      <c r="B94" s="32" t="s">
        <v>23</v>
      </c>
      <c r="C94" s="33">
        <v>536811</v>
      </c>
      <c r="D94" s="34">
        <v>5.266</v>
      </c>
      <c r="E94" s="33">
        <v>253579</v>
      </c>
      <c r="F94" s="34">
        <v>2.649</v>
      </c>
      <c r="G94" s="33">
        <v>53452</v>
      </c>
      <c r="H94" s="34">
        <v>5.91</v>
      </c>
      <c r="I94" s="33">
        <v>229780</v>
      </c>
      <c r="J94" s="34">
        <v>26.244</v>
      </c>
      <c r="K94" s="31"/>
      <c r="L94" s="59"/>
    </row>
    <row r="95" spans="1:29" ht="15" customHeight="1">
      <c r="A95" s="112"/>
      <c r="B95" s="18" t="s">
        <v>24</v>
      </c>
      <c r="C95" s="33">
        <v>450308</v>
      </c>
      <c r="D95" s="34">
        <v>2.02</v>
      </c>
      <c r="E95" s="33">
        <v>206521</v>
      </c>
      <c r="F95" s="34">
        <v>1.1830000000000001</v>
      </c>
      <c r="G95" s="33">
        <v>50625</v>
      </c>
      <c r="H95" s="34">
        <v>1.155</v>
      </c>
      <c r="I95" s="33">
        <v>193162</v>
      </c>
      <c r="J95" s="34">
        <v>5.2229999999999999</v>
      </c>
      <c r="L95" s="34"/>
    </row>
    <row r="96" spans="1:29" ht="15" customHeight="1">
      <c r="A96" s="113"/>
      <c r="B96" s="18" t="s">
        <v>25</v>
      </c>
      <c r="C96" s="33">
        <v>457800</v>
      </c>
      <c r="D96" s="42">
        <v>1.625</v>
      </c>
      <c r="E96" s="33">
        <v>170028</v>
      </c>
      <c r="F96" s="34">
        <v>0.80100000000000005</v>
      </c>
      <c r="G96" s="33">
        <v>71245</v>
      </c>
      <c r="H96" s="34">
        <v>1.6319999999999999</v>
      </c>
      <c r="I96" s="33">
        <v>216527</v>
      </c>
      <c r="J96" s="34">
        <v>3.089</v>
      </c>
      <c r="K96" s="61"/>
    </row>
    <row r="97" spans="1:34" ht="13.5" customHeight="1">
      <c r="A97" s="62" t="s">
        <v>28</v>
      </c>
      <c r="B97" s="109" t="str">
        <f>+'Serie receptivo'!B175</f>
        <v>Total (ene-dic)</v>
      </c>
      <c r="C97" s="56">
        <v>7437230</v>
      </c>
      <c r="D97" s="57">
        <v>0.44600000000000001</v>
      </c>
      <c r="E97" s="56">
        <v>2955484</v>
      </c>
      <c r="F97" s="57">
        <v>0.26700000000000002</v>
      </c>
      <c r="G97" s="56">
        <v>800992</v>
      </c>
      <c r="H97" s="57">
        <v>0.497</v>
      </c>
      <c r="I97" s="56">
        <v>3680754</v>
      </c>
      <c r="J97" s="57">
        <v>0.61899999999999999</v>
      </c>
      <c r="K97" s="31"/>
      <c r="L97" s="114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</row>
    <row r="98" spans="1:34" ht="15.75" customHeight="1">
      <c r="A98" s="115"/>
      <c r="B98" s="55" t="str">
        <f>+'Serie receptivo'!B176</f>
        <v>Enero</v>
      </c>
      <c r="C98" s="33">
        <v>1288310</v>
      </c>
      <c r="D98" s="34">
        <v>2.0819999999999999</v>
      </c>
      <c r="E98" s="33">
        <v>282920</v>
      </c>
      <c r="F98" s="34">
        <v>1.0840000000000001</v>
      </c>
      <c r="G98" s="33">
        <v>155264</v>
      </c>
      <c r="H98" s="34">
        <v>2.0779999999999998</v>
      </c>
      <c r="I98" s="33">
        <v>850126</v>
      </c>
      <c r="J98" s="34">
        <v>2.6680000000000001</v>
      </c>
      <c r="K98" s="58"/>
      <c r="L98" s="96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</row>
    <row r="99" spans="1:34" ht="15.75" customHeight="1">
      <c r="A99" s="115"/>
      <c r="B99" s="18" t="s">
        <v>60</v>
      </c>
      <c r="C99" s="33">
        <v>1151545</v>
      </c>
      <c r="D99" s="34">
        <v>1.4590000000000001</v>
      </c>
      <c r="E99" s="33">
        <v>289440</v>
      </c>
      <c r="F99" s="34">
        <v>0.78200000000000003</v>
      </c>
      <c r="G99" s="33">
        <v>127403</v>
      </c>
      <c r="H99" s="34">
        <v>1.5029999999999999</v>
      </c>
      <c r="I99" s="33">
        <v>734702</v>
      </c>
      <c r="J99" s="34">
        <v>1.8819999999999999</v>
      </c>
      <c r="K99" s="58"/>
      <c r="L99" s="96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</row>
    <row r="100" spans="1:34" ht="15.75" customHeight="1">
      <c r="A100" s="115"/>
      <c r="B100" s="18" t="s">
        <v>16</v>
      </c>
      <c r="C100" s="33">
        <v>677833</v>
      </c>
      <c r="D100" s="34">
        <v>0.77500000000000002</v>
      </c>
      <c r="E100" s="33">
        <v>253041</v>
      </c>
      <c r="F100" s="34">
        <v>0.47</v>
      </c>
      <c r="G100" s="33">
        <v>80883</v>
      </c>
      <c r="H100" s="34">
        <v>0.995</v>
      </c>
      <c r="I100" s="33">
        <v>343909</v>
      </c>
      <c r="J100" s="34">
        <v>1.032</v>
      </c>
      <c r="K100" s="58"/>
      <c r="L100" s="96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</row>
    <row r="101" spans="1:34" ht="15.75" customHeight="1">
      <c r="A101" s="115"/>
      <c r="B101" s="18" t="str">
        <f>+'Serie receptivo'!B179</f>
        <v>Abril</v>
      </c>
      <c r="C101" s="33">
        <v>531761</v>
      </c>
      <c r="D101" s="34">
        <v>0.432</v>
      </c>
      <c r="E101" s="33">
        <v>222840</v>
      </c>
      <c r="F101" s="34">
        <v>0.33400000000000002</v>
      </c>
      <c r="G101" s="33">
        <v>52338</v>
      </c>
      <c r="H101" s="34">
        <v>0.373</v>
      </c>
      <c r="I101" s="33">
        <v>256583</v>
      </c>
      <c r="J101" s="34">
        <v>0.54300000000000004</v>
      </c>
      <c r="K101" s="58"/>
      <c r="L101" s="96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</row>
    <row r="102" spans="1:34" ht="15.75" customHeight="1">
      <c r="A102" s="115"/>
      <c r="B102" s="18" t="str">
        <f>+'Serie receptivo'!B180</f>
        <v>Mayo</v>
      </c>
      <c r="C102" s="33">
        <v>490526</v>
      </c>
      <c r="D102" s="34">
        <v>0.35299999999999998</v>
      </c>
      <c r="E102" s="33">
        <v>245716</v>
      </c>
      <c r="F102" s="34">
        <v>0.29199999999999998</v>
      </c>
      <c r="G102" s="33">
        <v>47697</v>
      </c>
      <c r="H102" s="34">
        <v>0.58399999999999996</v>
      </c>
      <c r="I102" s="33">
        <v>197113</v>
      </c>
      <c r="J102" s="34">
        <v>0.38500000000000001</v>
      </c>
      <c r="K102" s="58"/>
      <c r="L102" s="96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</row>
    <row r="103" spans="1:34" ht="15.75" customHeight="1">
      <c r="A103" s="115"/>
      <c r="B103" s="18" t="str">
        <f>+'Serie receptivo'!B181</f>
        <v>Junio</v>
      </c>
      <c r="C103" s="33">
        <v>411679</v>
      </c>
      <c r="D103" s="34">
        <v>0.14299999999999999</v>
      </c>
      <c r="E103" s="33">
        <v>233405</v>
      </c>
      <c r="F103" s="34">
        <v>0.183</v>
      </c>
      <c r="G103" s="33">
        <v>37397</v>
      </c>
      <c r="H103" s="34">
        <v>0.28100000000000003</v>
      </c>
      <c r="I103" s="33">
        <v>140877</v>
      </c>
      <c r="J103" s="34">
        <v>5.3999999999999999E-2</v>
      </c>
      <c r="K103" s="58"/>
      <c r="L103" s="96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</row>
    <row r="104" spans="1:34" ht="15.75" customHeight="1">
      <c r="A104" s="64"/>
      <c r="B104" s="18" t="str">
        <f>+'Serie receptivo'!B182</f>
        <v>Julio</v>
      </c>
      <c r="C104" s="33">
        <v>535849</v>
      </c>
      <c r="D104" s="34">
        <v>0.14199999999999999</v>
      </c>
      <c r="E104" s="33">
        <v>246500</v>
      </c>
      <c r="F104" s="34">
        <v>0.153</v>
      </c>
      <c r="G104" s="33">
        <v>53108</v>
      </c>
      <c r="H104" s="34">
        <v>0.219</v>
      </c>
      <c r="I104" s="33">
        <v>236241</v>
      </c>
      <c r="J104" s="34">
        <v>0.11600000000000001</v>
      </c>
      <c r="K104" s="65"/>
      <c r="L104" s="59"/>
      <c r="M104" s="66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</row>
    <row r="105" spans="1:34" ht="15.75" customHeight="1">
      <c r="A105" s="64"/>
      <c r="B105" s="18" t="str">
        <f>+'Serie receptivo'!B183</f>
        <v>Agosto</v>
      </c>
      <c r="C105" s="33">
        <v>457579</v>
      </c>
      <c r="D105" s="34">
        <v>7.6999999999999999E-2</v>
      </c>
      <c r="E105" s="33">
        <v>249698</v>
      </c>
      <c r="F105" s="34">
        <v>6.9000000000000006E-2</v>
      </c>
      <c r="G105" s="33">
        <v>42030</v>
      </c>
      <c r="H105" s="34">
        <v>0.14899999999999999</v>
      </c>
      <c r="I105" s="33">
        <v>165851</v>
      </c>
      <c r="J105" s="34">
        <v>7.2999999999999995E-2</v>
      </c>
      <c r="K105" s="65"/>
      <c r="L105" s="59"/>
      <c r="M105" s="66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</row>
    <row r="106" spans="1:34" ht="15.75" customHeight="1">
      <c r="A106" s="64"/>
      <c r="B106" s="18" t="str">
        <f>+'Serie receptivo'!B184</f>
        <v>Septiembre</v>
      </c>
      <c r="C106" s="33">
        <v>444775</v>
      </c>
      <c r="D106" s="34">
        <v>8.9999999999999993E-3</v>
      </c>
      <c r="E106" s="33">
        <v>250682</v>
      </c>
      <c r="F106" s="34">
        <v>8.5000000000000006E-2</v>
      </c>
      <c r="G106" s="33">
        <v>39645</v>
      </c>
      <c r="H106" s="34">
        <v>-1.4E-2</v>
      </c>
      <c r="I106" s="33">
        <v>154448</v>
      </c>
      <c r="J106" s="34">
        <v>-9.0999999999999998E-2</v>
      </c>
      <c r="L106" s="52"/>
      <c r="M106" s="66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</row>
    <row r="107" spans="1:34" ht="15.75" customHeight="1">
      <c r="A107" s="64"/>
      <c r="B107" s="18" t="str">
        <f>+'Serie receptivo'!B185</f>
        <v>Octubre</v>
      </c>
      <c r="C107" s="33">
        <v>524433</v>
      </c>
      <c r="D107" s="34">
        <v>-2.3E-2</v>
      </c>
      <c r="E107" s="33">
        <v>271916</v>
      </c>
      <c r="F107" s="34">
        <v>7.1999999999999995E-2</v>
      </c>
      <c r="G107" s="33">
        <v>48482</v>
      </c>
      <c r="H107" s="34">
        <v>-9.2999999999999999E-2</v>
      </c>
      <c r="I107" s="33">
        <v>204035</v>
      </c>
      <c r="J107" s="34">
        <v>-0.112</v>
      </c>
      <c r="K107" s="65"/>
      <c r="L107" s="59"/>
      <c r="M107" s="66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</row>
    <row r="108" spans="1:34" ht="15.75" customHeight="1">
      <c r="A108" s="64"/>
      <c r="B108" s="18" t="str">
        <f>+'Serie receptivo'!B186</f>
        <v>Noviembre</v>
      </c>
      <c r="C108" s="33">
        <v>462393</v>
      </c>
      <c r="D108" s="34">
        <v>2.7E-2</v>
      </c>
      <c r="E108" s="33">
        <v>235569</v>
      </c>
      <c r="F108" s="34">
        <v>0.14099999999999999</v>
      </c>
      <c r="G108" s="33">
        <v>41790</v>
      </c>
      <c r="H108" s="34">
        <v>-0.17499999999999999</v>
      </c>
      <c r="I108" s="33">
        <v>185034</v>
      </c>
      <c r="J108" s="34">
        <v>-4.2000000000000003E-2</v>
      </c>
      <c r="K108" s="65"/>
      <c r="L108" s="59"/>
      <c r="M108" s="66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</row>
    <row r="109" spans="1:34" ht="15.75" customHeight="1">
      <c r="A109" s="64"/>
      <c r="B109" s="18" t="str">
        <f>+'Serie receptivo'!B187</f>
        <v>Diciembre</v>
      </c>
      <c r="C109" s="33">
        <v>460547</v>
      </c>
      <c r="D109" s="34">
        <v>6.0000000000000001E-3</v>
      </c>
      <c r="E109" s="33">
        <v>173757</v>
      </c>
      <c r="F109" s="34">
        <v>2.1999999999999999E-2</v>
      </c>
      <c r="G109" s="33">
        <v>74955</v>
      </c>
      <c r="H109" s="34">
        <v>5.1999999999999998E-2</v>
      </c>
      <c r="I109" s="33">
        <v>211835</v>
      </c>
      <c r="J109" s="34">
        <v>-2.1999999999999999E-2</v>
      </c>
      <c r="K109" s="65"/>
      <c r="L109" s="59"/>
      <c r="M109" s="66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</row>
    <row r="110" spans="1:34" ht="13.5" customHeight="1">
      <c r="A110" s="62" t="s">
        <v>30</v>
      </c>
      <c r="B110" s="27" t="s">
        <v>29</v>
      </c>
      <c r="C110" s="28">
        <v>8313816</v>
      </c>
      <c r="D110" s="29">
        <v>0.11799999999999999</v>
      </c>
      <c r="E110" s="28">
        <v>3452153</v>
      </c>
      <c r="F110" s="29">
        <v>0.16800000000000001</v>
      </c>
      <c r="G110" s="28">
        <v>792370</v>
      </c>
      <c r="H110" s="29">
        <v>-1.0999999999999999E-2</v>
      </c>
      <c r="I110" s="28">
        <v>4069293</v>
      </c>
      <c r="J110" s="29">
        <v>0.106</v>
      </c>
      <c r="K110" s="31"/>
      <c r="L110" s="59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</row>
    <row r="111" spans="1:34" ht="15.75" customHeight="1">
      <c r="A111" s="64"/>
      <c r="B111" s="18" t="s">
        <v>14</v>
      </c>
      <c r="C111" s="33">
        <v>1112608</v>
      </c>
      <c r="D111" s="34">
        <v>-0.13600000000000001</v>
      </c>
      <c r="E111" s="33">
        <v>307397</v>
      </c>
      <c r="F111" s="34">
        <v>8.6999999999999994E-2</v>
      </c>
      <c r="G111" s="33">
        <v>137593</v>
      </c>
      <c r="H111" s="34">
        <v>-0.114</v>
      </c>
      <c r="I111" s="33">
        <v>667618</v>
      </c>
      <c r="J111" s="34">
        <v>-0.215</v>
      </c>
      <c r="K111" s="65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</row>
    <row r="112" spans="1:34" ht="15.75" customHeight="1">
      <c r="A112" s="64"/>
      <c r="B112" s="18" t="s">
        <v>15</v>
      </c>
      <c r="C112" s="33">
        <v>1047110</v>
      </c>
      <c r="D112" s="34">
        <v>-9.0999999999999998E-2</v>
      </c>
      <c r="E112" s="33">
        <v>325048</v>
      </c>
      <c r="F112" s="34">
        <v>0.123</v>
      </c>
      <c r="G112" s="33">
        <v>111284</v>
      </c>
      <c r="H112" s="34">
        <v>-0.127</v>
      </c>
      <c r="I112" s="33">
        <v>610778</v>
      </c>
      <c r="J112" s="34">
        <v>-0.16900000000000001</v>
      </c>
      <c r="K112" s="65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</row>
    <row r="113" spans="1:34" ht="15.75" customHeight="1">
      <c r="A113" s="64"/>
      <c r="B113" s="18" t="s">
        <v>16</v>
      </c>
      <c r="C113" s="33">
        <v>666815</v>
      </c>
      <c r="D113" s="34">
        <v>-1.6E-2</v>
      </c>
      <c r="E113" s="33">
        <v>272745</v>
      </c>
      <c r="F113" s="34">
        <v>7.8E-2</v>
      </c>
      <c r="G113" s="33">
        <v>64833</v>
      </c>
      <c r="H113" s="34">
        <v>-0.19800000000000001</v>
      </c>
      <c r="I113" s="33">
        <v>329237</v>
      </c>
      <c r="J113" s="34">
        <v>-4.2999999999999997E-2</v>
      </c>
      <c r="K113" s="65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</row>
    <row r="114" spans="1:34" ht="15.75" customHeight="1">
      <c r="A114" s="64"/>
      <c r="B114" s="18" t="s">
        <v>17</v>
      </c>
      <c r="C114" s="33">
        <v>710556</v>
      </c>
      <c r="D114" s="34">
        <v>0.33600000000000002</v>
      </c>
      <c r="E114" s="33">
        <v>260200</v>
      </c>
      <c r="F114" s="34">
        <v>0.16800000000000001</v>
      </c>
      <c r="G114" s="33">
        <v>64564</v>
      </c>
      <c r="H114" s="34">
        <v>0.23400000000000001</v>
      </c>
      <c r="I114" s="33">
        <v>385792</v>
      </c>
      <c r="J114" s="34">
        <v>0.504</v>
      </c>
      <c r="K114" s="65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</row>
    <row r="115" spans="1:34" ht="15.75" customHeight="1">
      <c r="A115" s="64"/>
      <c r="B115" s="18" t="s">
        <v>18</v>
      </c>
      <c r="C115" s="33">
        <v>505657</v>
      </c>
      <c r="D115" s="34">
        <v>3.1E-2</v>
      </c>
      <c r="E115" s="33">
        <v>253431</v>
      </c>
      <c r="F115" s="34">
        <v>3.1E-2</v>
      </c>
      <c r="G115" s="33">
        <v>35182</v>
      </c>
      <c r="H115" s="34">
        <v>-0.26200000000000001</v>
      </c>
      <c r="I115" s="33">
        <v>217044</v>
      </c>
      <c r="J115" s="34">
        <v>0.10100000000000001</v>
      </c>
      <c r="K115" s="65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</row>
    <row r="116" spans="1:34" ht="15.75" customHeight="1">
      <c r="A116" s="64"/>
      <c r="B116" s="18" t="s">
        <v>19</v>
      </c>
      <c r="C116" s="33">
        <v>500721</v>
      </c>
      <c r="D116" s="34">
        <v>0.216</v>
      </c>
      <c r="E116" s="33">
        <v>278250</v>
      </c>
      <c r="F116" s="34">
        <v>0.192</v>
      </c>
      <c r="G116" s="33">
        <v>41460</v>
      </c>
      <c r="H116" s="34">
        <v>0.109</v>
      </c>
      <c r="I116" s="33">
        <v>181011</v>
      </c>
      <c r="J116" s="34">
        <v>0.28499999999999998</v>
      </c>
      <c r="K116" s="65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</row>
    <row r="117" spans="1:34" ht="15.75" customHeight="1">
      <c r="A117" s="64"/>
      <c r="B117" s="18" t="s">
        <v>20</v>
      </c>
      <c r="C117" s="33">
        <v>666618</v>
      </c>
      <c r="D117" s="34">
        <v>0.24399999999999999</v>
      </c>
      <c r="E117" s="33">
        <v>320040</v>
      </c>
      <c r="F117" s="34">
        <v>0.29799999999999999</v>
      </c>
      <c r="G117" s="33">
        <v>51071</v>
      </c>
      <c r="H117" s="34">
        <v>-3.7999999999999999E-2</v>
      </c>
      <c r="I117" s="33">
        <v>295507</v>
      </c>
      <c r="J117" s="34">
        <v>0.251</v>
      </c>
      <c r="K117" s="65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</row>
    <row r="118" spans="1:34" ht="15.75" customHeight="1">
      <c r="A118" s="64"/>
      <c r="B118" s="18" t="s">
        <v>21</v>
      </c>
      <c r="C118" s="33">
        <v>513691</v>
      </c>
      <c r="D118" s="34">
        <v>0.123</v>
      </c>
      <c r="E118" s="33">
        <v>286162</v>
      </c>
      <c r="F118" s="34">
        <v>0.14599999999999999</v>
      </c>
      <c r="G118" s="33">
        <v>34707</v>
      </c>
      <c r="H118" s="34">
        <v>-0.17399999999999999</v>
      </c>
      <c r="I118" s="33">
        <v>192822</v>
      </c>
      <c r="J118" s="34">
        <v>0.16300000000000001</v>
      </c>
      <c r="K118" s="65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</row>
    <row r="119" spans="1:34" ht="15.75" customHeight="1">
      <c r="A119" s="64"/>
      <c r="B119" s="18" t="s">
        <v>22</v>
      </c>
      <c r="C119" s="33">
        <v>579972</v>
      </c>
      <c r="D119" s="34">
        <v>0.30399999999999999</v>
      </c>
      <c r="E119" s="33">
        <v>301513</v>
      </c>
      <c r="F119" s="34">
        <v>0.20300000000000001</v>
      </c>
      <c r="G119" s="33">
        <v>44053</v>
      </c>
      <c r="H119" s="34">
        <v>0.111</v>
      </c>
      <c r="I119" s="33">
        <v>234406</v>
      </c>
      <c r="J119" s="34">
        <v>0.51800000000000002</v>
      </c>
      <c r="K119" s="65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</row>
    <row r="120" spans="1:34" ht="15.75" customHeight="1">
      <c r="A120" s="64"/>
      <c r="B120" s="18" t="s">
        <v>23</v>
      </c>
      <c r="C120" s="33">
        <v>654109</v>
      </c>
      <c r="D120" s="34">
        <v>0.247</v>
      </c>
      <c r="E120" s="33">
        <v>322706</v>
      </c>
      <c r="F120" s="34">
        <v>0.187</v>
      </c>
      <c r="G120" s="33">
        <v>54235</v>
      </c>
      <c r="H120" s="34">
        <v>0.11899999999999999</v>
      </c>
      <c r="I120" s="33">
        <v>277168</v>
      </c>
      <c r="J120" s="34">
        <v>0.35799999999999998</v>
      </c>
      <c r="K120" s="65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</row>
    <row r="121" spans="1:34" ht="15.75" customHeight="1">
      <c r="A121" s="64"/>
      <c r="B121" s="18" t="s">
        <v>24</v>
      </c>
      <c r="C121" s="33">
        <v>662319</v>
      </c>
      <c r="D121" s="34">
        <v>0.432</v>
      </c>
      <c r="E121" s="33">
        <v>288817</v>
      </c>
      <c r="F121" s="34">
        <v>0.22600000000000001</v>
      </c>
      <c r="G121" s="33">
        <v>60461</v>
      </c>
      <c r="H121" s="34">
        <v>0.44700000000000001</v>
      </c>
      <c r="I121" s="33">
        <v>313041</v>
      </c>
      <c r="J121" s="34">
        <v>0.69199999999999995</v>
      </c>
      <c r="K121" s="65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</row>
    <row r="122" spans="1:34" ht="15.75" customHeight="1">
      <c r="A122" s="64"/>
      <c r="B122" s="18" t="s">
        <v>25</v>
      </c>
      <c r="C122" s="33">
        <v>693640</v>
      </c>
      <c r="D122" s="34">
        <v>0.50600000000000001</v>
      </c>
      <c r="E122" s="33">
        <v>235844</v>
      </c>
      <c r="F122" s="34">
        <v>0.35699999999999998</v>
      </c>
      <c r="G122" s="33">
        <v>92927</v>
      </c>
      <c r="H122" s="34">
        <v>0.24</v>
      </c>
      <c r="I122" s="33">
        <v>364869</v>
      </c>
      <c r="J122" s="34">
        <v>0.72199999999999998</v>
      </c>
      <c r="K122" s="65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</row>
    <row r="123" spans="1:34" ht="13.5" customHeight="1">
      <c r="A123" s="62" t="s">
        <v>31</v>
      </c>
      <c r="B123" s="27" t="s">
        <v>63</v>
      </c>
      <c r="C123" s="28">
        <v>6710667</v>
      </c>
      <c r="D123" s="29">
        <v>0.66</v>
      </c>
      <c r="E123" s="28">
        <v>2189185</v>
      </c>
      <c r="F123" s="29">
        <v>0.54300000000000004</v>
      </c>
      <c r="G123" s="28">
        <v>570826</v>
      </c>
      <c r="H123" s="29">
        <v>0.38100000000000001</v>
      </c>
      <c r="I123" s="28">
        <v>3950656</v>
      </c>
      <c r="J123" s="29">
        <v>0.78700000000000003</v>
      </c>
      <c r="K123" s="31"/>
      <c r="L123" s="59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</row>
    <row r="124" spans="1:34" ht="15.75" customHeight="1">
      <c r="A124" s="64"/>
      <c r="B124" s="18" t="s">
        <v>14</v>
      </c>
      <c r="C124" s="33">
        <v>1927260</v>
      </c>
      <c r="D124" s="34">
        <v>0.73199999999999998</v>
      </c>
      <c r="E124" s="33">
        <v>466581</v>
      </c>
      <c r="F124" s="34">
        <v>0.51800000000000002</v>
      </c>
      <c r="G124" s="33">
        <v>175465</v>
      </c>
      <c r="H124" s="34">
        <v>0.27500000000000002</v>
      </c>
      <c r="I124" s="33">
        <v>1285214</v>
      </c>
      <c r="J124" s="34">
        <v>0.92500000000000004</v>
      </c>
      <c r="K124" s="65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</row>
    <row r="125" spans="1:34" ht="15.75" customHeight="1">
      <c r="A125" s="64"/>
      <c r="B125" s="18" t="s">
        <v>15</v>
      </c>
      <c r="C125" s="33">
        <v>1823802</v>
      </c>
      <c r="D125" s="34">
        <v>0.74199999999999999</v>
      </c>
      <c r="E125" s="33">
        <v>504177</v>
      </c>
      <c r="F125" s="34">
        <v>0.55100000000000005</v>
      </c>
      <c r="G125" s="33">
        <v>155025</v>
      </c>
      <c r="H125" s="34">
        <v>0.39300000000000002</v>
      </c>
      <c r="I125" s="33">
        <v>1164600</v>
      </c>
      <c r="J125" s="34">
        <v>0.90700000000000003</v>
      </c>
      <c r="K125" s="65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</row>
    <row r="126" spans="1:34" ht="15.75" customHeight="1">
      <c r="A126" s="64"/>
      <c r="B126" s="18" t="s">
        <v>16</v>
      </c>
      <c r="C126" s="33">
        <v>1325610</v>
      </c>
      <c r="D126" s="34">
        <v>0.98799999999999999</v>
      </c>
      <c r="E126" s="33">
        <v>467814</v>
      </c>
      <c r="F126" s="34">
        <v>0.71499999999999997</v>
      </c>
      <c r="G126" s="33">
        <v>119156</v>
      </c>
      <c r="H126" s="34">
        <v>0.83799999999999997</v>
      </c>
      <c r="I126" s="33">
        <v>738640</v>
      </c>
      <c r="J126" s="34">
        <v>1.2430000000000001</v>
      </c>
      <c r="K126" s="65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</row>
    <row r="127" spans="1:34" ht="15.75" customHeight="1">
      <c r="A127" s="64"/>
      <c r="B127" s="18" t="s">
        <v>17</v>
      </c>
      <c r="C127" s="33">
        <v>881161</v>
      </c>
      <c r="D127" s="34">
        <v>0.24</v>
      </c>
      <c r="E127" s="33">
        <v>366500</v>
      </c>
      <c r="F127" s="34">
        <v>0.40899999999999997</v>
      </c>
      <c r="G127" s="33">
        <v>65686</v>
      </c>
      <c r="H127" s="34">
        <v>1.7000000000000001E-2</v>
      </c>
      <c r="I127" s="33">
        <v>448975</v>
      </c>
      <c r="J127" s="34">
        <v>0.16400000000000001</v>
      </c>
      <c r="K127" s="65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</row>
    <row r="128" spans="1:34" ht="15.75" customHeight="1">
      <c r="A128" s="64"/>
      <c r="B128" s="18" t="s">
        <v>18</v>
      </c>
      <c r="C128" s="33">
        <v>752834</v>
      </c>
      <c r="D128" s="34">
        <v>0.48899999999999999</v>
      </c>
      <c r="E128" s="33">
        <v>384113</v>
      </c>
      <c r="F128" s="34">
        <v>0.51600000000000001</v>
      </c>
      <c r="G128" s="33">
        <v>55494</v>
      </c>
      <c r="H128" s="34">
        <v>0.57699999999999996</v>
      </c>
      <c r="I128" s="33">
        <v>313227</v>
      </c>
      <c r="J128" s="34">
        <v>0.443</v>
      </c>
      <c r="K128" s="65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</row>
    <row r="129" spans="1:10" ht="15" customHeight="1">
      <c r="A129" s="83" t="s">
        <v>32</v>
      </c>
      <c r="B129" s="67"/>
      <c r="C129" s="67"/>
      <c r="D129" s="67"/>
      <c r="E129" s="116"/>
      <c r="F129" s="67"/>
      <c r="G129" s="68"/>
      <c r="H129" s="67"/>
      <c r="I129" s="116"/>
      <c r="J129" s="67"/>
    </row>
    <row r="130" spans="1:10" ht="15" customHeight="1">
      <c r="A130" s="18" t="s">
        <v>33</v>
      </c>
      <c r="B130" s="59"/>
      <c r="C130" s="59"/>
      <c r="D130" s="58"/>
      <c r="E130" s="58"/>
      <c r="F130" s="58"/>
      <c r="G130" s="58"/>
      <c r="H130" s="58"/>
      <c r="I130" s="58"/>
      <c r="J130" s="58"/>
    </row>
    <row r="131" spans="1:10" ht="15" customHeight="1">
      <c r="A131" s="117" t="s">
        <v>34</v>
      </c>
      <c r="B131" s="18"/>
      <c r="C131" s="30"/>
      <c r="D131" s="30"/>
      <c r="E131" s="30"/>
      <c r="F131" s="30"/>
      <c r="G131" s="30"/>
      <c r="H131" s="30"/>
      <c r="I131" s="30"/>
      <c r="J131" s="30"/>
    </row>
    <row r="132" spans="1:10" ht="15" customHeight="1">
      <c r="A132" s="70" t="s">
        <v>35</v>
      </c>
      <c r="B132" s="30"/>
      <c r="C132" s="30"/>
      <c r="D132" s="30"/>
      <c r="E132" s="50"/>
      <c r="F132" s="30"/>
      <c r="G132" s="50"/>
      <c r="H132" s="30"/>
      <c r="I132" s="50"/>
      <c r="J132" s="30"/>
    </row>
    <row r="133" spans="1:10" ht="15" customHeight="1">
      <c r="A133" s="30"/>
      <c r="B133" s="30"/>
      <c r="C133" s="118"/>
      <c r="D133" s="30"/>
      <c r="E133" s="118"/>
      <c r="F133" s="30"/>
      <c r="G133" s="118"/>
      <c r="H133" s="30"/>
      <c r="I133" s="118"/>
      <c r="J133" s="30"/>
    </row>
    <row r="134" spans="1:10" ht="15" customHeight="1">
      <c r="A134" s="30"/>
      <c r="B134" s="30"/>
      <c r="C134" s="118"/>
      <c r="D134" s="30"/>
      <c r="E134" s="118"/>
      <c r="F134" s="30"/>
      <c r="G134" s="118"/>
      <c r="H134" s="30"/>
      <c r="I134" s="118"/>
      <c r="J134" s="30"/>
    </row>
    <row r="135" spans="1:10" ht="15" customHeight="1">
      <c r="A135" s="30"/>
      <c r="B135" s="30"/>
      <c r="C135" s="47"/>
      <c r="D135" s="30"/>
      <c r="E135" s="47"/>
      <c r="F135" s="30"/>
      <c r="G135" s="47"/>
      <c r="H135" s="30"/>
      <c r="I135" s="47"/>
      <c r="J135" s="30"/>
    </row>
  </sheetData>
  <autoFilter ref="A1:AH135"/>
  <mergeCells count="11">
    <mergeCell ref="A84:A94"/>
    <mergeCell ref="A19:A31"/>
    <mergeCell ref="A32:A44"/>
    <mergeCell ref="A45:A57"/>
    <mergeCell ref="A58:A70"/>
    <mergeCell ref="A71:A83"/>
    <mergeCell ref="A3:D3"/>
    <mergeCell ref="E3:J3"/>
    <mergeCell ref="A4:A5"/>
    <mergeCell ref="B4:B5"/>
    <mergeCell ref="A6:A18"/>
  </mergeCells>
  <pageMargins left="0.70833333333333304" right="0.70833333333333304" top="0.74791666666666701" bottom="0.74791666666666701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43"/>
  <sheetViews>
    <sheetView zoomScale="85" zoomScaleNormal="85" workbookViewId="0">
      <pane xSplit="2" ySplit="4" topLeftCell="C114" activePane="bottomRight" state="frozen"/>
      <selection pane="topRight" activeCell="C1" sqref="C1"/>
      <selection pane="bottomLeft" activeCell="A72" sqref="A72"/>
      <selection pane="bottomRight" activeCell="C128" sqref="C128"/>
    </sheetView>
  </sheetViews>
  <sheetFormatPr baseColWidth="10" defaultColWidth="12.625" defaultRowHeight="15" customHeight="1"/>
  <cols>
    <col min="1" max="1" width="5.875" customWidth="1"/>
    <col min="2" max="2" width="16.625" customWidth="1"/>
    <col min="3" max="3" width="11.375" customWidth="1"/>
    <col min="4" max="4" width="10.125" customWidth="1"/>
    <col min="5" max="6" width="11" customWidth="1"/>
    <col min="7" max="7" width="10.625" customWidth="1"/>
    <col min="8" max="8" width="13.25" customWidth="1"/>
    <col min="9" max="9" width="10.125" customWidth="1"/>
    <col min="10" max="11" width="10.875" customWidth="1"/>
    <col min="12" max="12" width="10.125" customWidth="1"/>
    <col min="13" max="13" width="11" customWidth="1"/>
    <col min="14" max="14" width="10.125" customWidth="1"/>
    <col min="15" max="15" width="11" customWidth="1"/>
    <col min="16" max="22" width="10.125" customWidth="1"/>
    <col min="23" max="23" width="11" customWidth="1"/>
    <col min="24" max="32" width="10.125" customWidth="1"/>
    <col min="33" max="33" width="11" customWidth="1"/>
    <col min="34" max="34" width="10.125" customWidth="1"/>
    <col min="35" max="35" width="10.5" customWidth="1"/>
    <col min="36" max="37" width="11" customWidth="1"/>
    <col min="38" max="42" width="10.125" customWidth="1"/>
  </cols>
  <sheetData>
    <row r="1" spans="1:42">
      <c r="A1" s="16" t="s">
        <v>61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</row>
    <row r="2" spans="1:4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</row>
    <row r="3" spans="1:42" ht="15" customHeight="1">
      <c r="A3" s="7" t="s">
        <v>37</v>
      </c>
      <c r="B3" s="7" t="s">
        <v>38</v>
      </c>
      <c r="C3" s="6" t="s">
        <v>39</v>
      </c>
      <c r="D3" s="6" t="s">
        <v>62</v>
      </c>
      <c r="E3" s="6"/>
      <c r="F3" s="6"/>
      <c r="G3" s="6"/>
      <c r="H3" s="6"/>
      <c r="I3" s="6"/>
      <c r="J3" s="6"/>
      <c r="K3" s="6"/>
      <c r="L3" s="6"/>
      <c r="M3" s="7" t="s">
        <v>41</v>
      </c>
      <c r="N3" s="7" t="s">
        <v>62</v>
      </c>
      <c r="O3" s="7"/>
      <c r="P3" s="7"/>
      <c r="Q3" s="7"/>
      <c r="R3" s="7"/>
      <c r="S3" s="7"/>
      <c r="T3" s="7"/>
      <c r="U3" s="7"/>
      <c r="V3" s="7"/>
      <c r="W3" s="5" t="s">
        <v>42</v>
      </c>
      <c r="X3" s="5" t="s">
        <v>62</v>
      </c>
      <c r="Y3" s="5"/>
      <c r="Z3" s="5"/>
      <c r="AA3" s="5"/>
      <c r="AB3" s="5"/>
      <c r="AC3" s="5"/>
      <c r="AD3" s="5"/>
      <c r="AE3" s="5"/>
      <c r="AF3" s="5"/>
      <c r="AG3" s="7" t="s">
        <v>43</v>
      </c>
      <c r="AH3" s="7" t="s">
        <v>62</v>
      </c>
      <c r="AI3" s="7"/>
      <c r="AJ3" s="7"/>
      <c r="AK3" s="7"/>
      <c r="AL3" s="7"/>
      <c r="AM3" s="7"/>
      <c r="AN3" s="7"/>
      <c r="AO3" s="7"/>
      <c r="AP3" s="7"/>
    </row>
    <row r="4" spans="1:42" ht="22.5">
      <c r="A4" s="7"/>
      <c r="B4" s="7"/>
      <c r="C4" s="7"/>
      <c r="D4" s="72" t="s">
        <v>44</v>
      </c>
      <c r="E4" s="72" t="s">
        <v>45</v>
      </c>
      <c r="F4" s="72" t="s">
        <v>46</v>
      </c>
      <c r="G4" s="72" t="s">
        <v>47</v>
      </c>
      <c r="H4" s="72" t="s">
        <v>48</v>
      </c>
      <c r="I4" s="72" t="s">
        <v>49</v>
      </c>
      <c r="J4" s="72" t="s">
        <v>50</v>
      </c>
      <c r="K4" s="72" t="s">
        <v>51</v>
      </c>
      <c r="L4" s="72" t="s">
        <v>52</v>
      </c>
      <c r="M4" s="7"/>
      <c r="N4" s="71" t="s">
        <v>44</v>
      </c>
      <c r="O4" s="71" t="s">
        <v>45</v>
      </c>
      <c r="P4" s="71" t="s">
        <v>46</v>
      </c>
      <c r="Q4" s="71" t="s">
        <v>47</v>
      </c>
      <c r="R4" s="71" t="s">
        <v>48</v>
      </c>
      <c r="S4" s="71" t="s">
        <v>49</v>
      </c>
      <c r="T4" s="71" t="s">
        <v>50</v>
      </c>
      <c r="U4" s="71" t="s">
        <v>51</v>
      </c>
      <c r="V4" s="71" t="s">
        <v>52</v>
      </c>
      <c r="W4" s="5"/>
      <c r="X4" s="73" t="s">
        <v>44</v>
      </c>
      <c r="Y4" s="73" t="s">
        <v>45</v>
      </c>
      <c r="Z4" s="73" t="s">
        <v>46</v>
      </c>
      <c r="AA4" s="73" t="s">
        <v>47</v>
      </c>
      <c r="AB4" s="73" t="s">
        <v>48</v>
      </c>
      <c r="AC4" s="73" t="s">
        <v>49</v>
      </c>
      <c r="AD4" s="73" t="s">
        <v>50</v>
      </c>
      <c r="AE4" s="73" t="s">
        <v>51</v>
      </c>
      <c r="AF4" s="73" t="s">
        <v>52</v>
      </c>
      <c r="AG4" s="7"/>
      <c r="AH4" s="71" t="s">
        <v>44</v>
      </c>
      <c r="AI4" s="71" t="s">
        <v>45</v>
      </c>
      <c r="AJ4" s="71" t="s">
        <v>46</v>
      </c>
      <c r="AK4" s="71" t="s">
        <v>47</v>
      </c>
      <c r="AL4" s="71" t="s">
        <v>48</v>
      </c>
      <c r="AM4" s="71" t="s">
        <v>49</v>
      </c>
      <c r="AN4" s="71" t="s">
        <v>50</v>
      </c>
      <c r="AO4" s="71" t="s">
        <v>51</v>
      </c>
      <c r="AP4" s="71" t="s">
        <v>52</v>
      </c>
    </row>
    <row r="5" spans="1:42" ht="14.25">
      <c r="A5" s="4">
        <v>2016</v>
      </c>
      <c r="B5" s="76" t="s">
        <v>12</v>
      </c>
      <c r="C5" s="77">
        <v>10416930.6379025</v>
      </c>
      <c r="D5" s="77">
        <v>578629.149022453</v>
      </c>
      <c r="E5" s="77">
        <v>2289295.0282432698</v>
      </c>
      <c r="F5" s="77">
        <v>2399125.1877121301</v>
      </c>
      <c r="G5" s="77">
        <v>1156040.9499286199</v>
      </c>
      <c r="H5" s="77">
        <v>1509080.93804523</v>
      </c>
      <c r="I5" s="77">
        <v>821381.87081105704</v>
      </c>
      <c r="J5" s="77">
        <v>824616.90547778003</v>
      </c>
      <c r="K5" s="77">
        <v>688315.10677700699</v>
      </c>
      <c r="L5" s="77">
        <v>150445.50188493199</v>
      </c>
      <c r="M5" s="77">
        <v>3835655.1604450499</v>
      </c>
      <c r="N5" s="77">
        <v>43042.221910794797</v>
      </c>
      <c r="O5" s="77">
        <v>812355.13520229398</v>
      </c>
      <c r="P5" s="77">
        <v>408006.54998073902</v>
      </c>
      <c r="Q5" s="77">
        <v>39325.110055008197</v>
      </c>
      <c r="R5" s="77">
        <v>92933.0505488653</v>
      </c>
      <c r="S5" s="77">
        <v>814257.94078571</v>
      </c>
      <c r="T5" s="77">
        <v>796155.15187647799</v>
      </c>
      <c r="U5" s="77">
        <v>681011.95500291605</v>
      </c>
      <c r="V5" s="77">
        <v>148568.04508225201</v>
      </c>
      <c r="W5" s="77">
        <v>964350.664535383</v>
      </c>
      <c r="X5" s="77">
        <v>85307</v>
      </c>
      <c r="Y5" s="77">
        <v>118258.58970367</v>
      </c>
      <c r="Z5" s="77">
        <v>38867.625869750402</v>
      </c>
      <c r="AA5" s="77">
        <v>116628.931233166</v>
      </c>
      <c r="AB5" s="77">
        <v>588697.02823653806</v>
      </c>
      <c r="AC5" s="77">
        <v>5048.6019983503002</v>
      </c>
      <c r="AD5" s="77">
        <v>6814.9519729575004</v>
      </c>
      <c r="AE5" s="77">
        <v>4231.942460321</v>
      </c>
      <c r="AF5" s="77">
        <v>495.99306062990001</v>
      </c>
      <c r="AG5" s="77">
        <v>5616924.81292204</v>
      </c>
      <c r="AH5" s="77">
        <v>450279.92711165699</v>
      </c>
      <c r="AI5" s="77">
        <v>1358681.30333731</v>
      </c>
      <c r="AJ5" s="77">
        <v>1952251.01186164</v>
      </c>
      <c r="AK5" s="77">
        <v>1000086.90864044</v>
      </c>
      <c r="AL5" s="77">
        <v>827450.85925982497</v>
      </c>
      <c r="AM5" s="77">
        <v>2075.3280269965899</v>
      </c>
      <c r="AN5" s="77">
        <v>21646.8016283451</v>
      </c>
      <c r="AO5" s="77">
        <v>3071.2093137704101</v>
      </c>
      <c r="AP5" s="77">
        <v>1381.46374205093</v>
      </c>
    </row>
    <row r="6" spans="1:42" ht="14.25">
      <c r="A6" s="4"/>
      <c r="B6" s="32" t="s">
        <v>14</v>
      </c>
      <c r="C6" s="33">
        <v>1540558.5042844701</v>
      </c>
      <c r="D6" s="33">
        <v>61148.933005991297</v>
      </c>
      <c r="E6" s="33">
        <v>493011.39225573302</v>
      </c>
      <c r="F6" s="33">
        <v>375139.867053914</v>
      </c>
      <c r="G6" s="33">
        <v>141504.91463871399</v>
      </c>
      <c r="H6" s="33">
        <v>286450.41036051098</v>
      </c>
      <c r="I6" s="33">
        <v>56711.792576268301</v>
      </c>
      <c r="J6" s="33">
        <v>80330.785682584101</v>
      </c>
      <c r="K6" s="33">
        <v>33292.029022540199</v>
      </c>
      <c r="L6" s="33">
        <v>12968.379688213299</v>
      </c>
      <c r="M6" s="33">
        <v>331998.99756531499</v>
      </c>
      <c r="N6" s="33">
        <v>4196.5143106332598</v>
      </c>
      <c r="O6" s="33">
        <v>104681.776467909</v>
      </c>
      <c r="P6" s="33">
        <v>28184.966846516301</v>
      </c>
      <c r="Q6" s="33">
        <v>3093.2336299798999</v>
      </c>
      <c r="R6" s="33">
        <v>15601.6323336685</v>
      </c>
      <c r="S6" s="33">
        <v>55222.532037604396</v>
      </c>
      <c r="T6" s="33">
        <v>76330.002230677201</v>
      </c>
      <c r="U6" s="33">
        <v>32038.795858527901</v>
      </c>
      <c r="V6" s="33">
        <v>12649.5438497985</v>
      </c>
      <c r="W6" s="33">
        <v>159818.50401046599</v>
      </c>
      <c r="X6" s="33">
        <v>6496</v>
      </c>
      <c r="Y6" s="33">
        <v>27243.187536824</v>
      </c>
      <c r="Z6" s="33">
        <v>11519.350698443301</v>
      </c>
      <c r="AA6" s="33">
        <v>9920.3282435701003</v>
      </c>
      <c r="AB6" s="33">
        <v>102277.614916558</v>
      </c>
      <c r="AC6" s="33">
        <v>1210.0342685769001</v>
      </c>
      <c r="AD6" s="33">
        <v>334.1361558465</v>
      </c>
      <c r="AE6" s="33">
        <v>733.01583654720002</v>
      </c>
      <c r="AF6" s="33">
        <v>84.836354100299999</v>
      </c>
      <c r="AG6" s="33">
        <v>1048741.00270869</v>
      </c>
      <c r="AH6" s="33">
        <v>50456.418695358101</v>
      </c>
      <c r="AI6" s="33">
        <v>361086.428251</v>
      </c>
      <c r="AJ6" s="33">
        <v>335435.54950895399</v>
      </c>
      <c r="AK6" s="33">
        <v>128491.352765164</v>
      </c>
      <c r="AL6" s="33">
        <v>168571.16311028399</v>
      </c>
      <c r="AM6" s="33">
        <v>279.22627008694099</v>
      </c>
      <c r="AN6" s="33">
        <v>3666.6472960604401</v>
      </c>
      <c r="AO6" s="33">
        <v>520.21732746503505</v>
      </c>
      <c r="AP6" s="33">
        <v>233.99948431445</v>
      </c>
    </row>
    <row r="7" spans="1:42" ht="14.25">
      <c r="A7" s="4"/>
      <c r="B7" s="32" t="s">
        <v>15</v>
      </c>
      <c r="C7" s="33">
        <v>1500820.01957991</v>
      </c>
      <c r="D7" s="33">
        <v>74391.040358065802</v>
      </c>
      <c r="E7" s="33">
        <v>457642.671632535</v>
      </c>
      <c r="F7" s="33">
        <v>355140.05858697399</v>
      </c>
      <c r="G7" s="33">
        <v>109789.023076085</v>
      </c>
      <c r="H7" s="33">
        <v>290525.52561503102</v>
      </c>
      <c r="I7" s="33">
        <v>61948.070565400303</v>
      </c>
      <c r="J7" s="33">
        <v>90845.916986381402</v>
      </c>
      <c r="K7" s="33">
        <v>44622.0666705076</v>
      </c>
      <c r="L7" s="33">
        <v>15915.646088924999</v>
      </c>
      <c r="M7" s="33">
        <v>359094.15422441199</v>
      </c>
      <c r="N7" s="33">
        <v>6287.3580716844599</v>
      </c>
      <c r="O7" s="33">
        <v>101688.06394233899</v>
      </c>
      <c r="P7" s="33">
        <v>28663.858935040698</v>
      </c>
      <c r="Q7" s="33">
        <v>2604.6284948740099</v>
      </c>
      <c r="R7" s="33">
        <v>12678.7407830096</v>
      </c>
      <c r="S7" s="33">
        <v>60999.809944518202</v>
      </c>
      <c r="T7" s="33">
        <v>86741.641757738296</v>
      </c>
      <c r="U7" s="33">
        <v>43823.929194804303</v>
      </c>
      <c r="V7" s="33">
        <v>15606.1231004035</v>
      </c>
      <c r="W7" s="33">
        <v>157309.440010247</v>
      </c>
      <c r="X7" s="33">
        <v>4774</v>
      </c>
      <c r="Y7" s="33">
        <v>27396.9269992683</v>
      </c>
      <c r="Z7" s="33">
        <v>12530.362753126599</v>
      </c>
      <c r="AA7" s="33">
        <v>9692.5502330057006</v>
      </c>
      <c r="AB7" s="33">
        <v>100631.632759341</v>
      </c>
      <c r="AC7" s="33">
        <v>717.97888302240005</v>
      </c>
      <c r="AD7" s="33">
        <v>1080.3408705797999</v>
      </c>
      <c r="AE7" s="33">
        <v>369.10710014400001</v>
      </c>
      <c r="AF7" s="33">
        <v>116.5404117594</v>
      </c>
      <c r="AG7" s="33">
        <v>984416.42534524598</v>
      </c>
      <c r="AH7" s="33">
        <v>63329.682286381299</v>
      </c>
      <c r="AI7" s="33">
        <v>328557.68069092801</v>
      </c>
      <c r="AJ7" s="33">
        <v>313945.83689880598</v>
      </c>
      <c r="AK7" s="33">
        <v>97491.844348205399</v>
      </c>
      <c r="AL7" s="33">
        <v>177215.152072681</v>
      </c>
      <c r="AM7" s="33">
        <v>230.281737859716</v>
      </c>
      <c r="AN7" s="33">
        <v>3023.9343580632499</v>
      </c>
      <c r="AO7" s="33">
        <v>429.030375559368</v>
      </c>
      <c r="AP7" s="33">
        <v>192.98257676206799</v>
      </c>
    </row>
    <row r="8" spans="1:42" ht="14.25">
      <c r="A8" s="4"/>
      <c r="B8" s="32" t="s">
        <v>16</v>
      </c>
      <c r="C8" s="33">
        <v>960503.99374093197</v>
      </c>
      <c r="D8" s="33">
        <v>44685.639392190198</v>
      </c>
      <c r="E8" s="33">
        <v>246000.24692126701</v>
      </c>
      <c r="F8" s="33">
        <v>223447.817728592</v>
      </c>
      <c r="G8" s="33">
        <v>78462.594787068898</v>
      </c>
      <c r="H8" s="33">
        <v>160746.925319592</v>
      </c>
      <c r="I8" s="33">
        <v>70693.847767491301</v>
      </c>
      <c r="J8" s="33">
        <v>74056.874444082394</v>
      </c>
      <c r="K8" s="33">
        <v>46185.309453624097</v>
      </c>
      <c r="L8" s="33">
        <v>16224.737927024</v>
      </c>
      <c r="M8" s="33">
        <v>340476.99735629099</v>
      </c>
      <c r="N8" s="33">
        <v>4249.2143389208904</v>
      </c>
      <c r="O8" s="33">
        <v>98355.593533614403</v>
      </c>
      <c r="P8" s="33">
        <v>25517.894107304601</v>
      </c>
      <c r="Q8" s="33">
        <v>2338.7947777995701</v>
      </c>
      <c r="R8" s="33">
        <v>7081.1899253568099</v>
      </c>
      <c r="S8" s="33">
        <v>70368.354870159194</v>
      </c>
      <c r="T8" s="33">
        <v>70845.495190271497</v>
      </c>
      <c r="U8" s="33">
        <v>45704.966121642698</v>
      </c>
      <c r="V8" s="33">
        <v>16015.494491221199</v>
      </c>
      <c r="W8" s="33">
        <v>93068.872000000003</v>
      </c>
      <c r="X8" s="33">
        <v>6323</v>
      </c>
      <c r="Y8" s="33">
        <v>10690.658650718</v>
      </c>
      <c r="Z8" s="33">
        <v>4854.0388402248</v>
      </c>
      <c r="AA8" s="33">
        <v>7566.2460354151999</v>
      </c>
      <c r="AB8" s="33">
        <v>63288.708479770597</v>
      </c>
      <c r="AC8" s="33">
        <v>94.972935045300005</v>
      </c>
      <c r="AD8" s="33">
        <v>184.31669996069999</v>
      </c>
      <c r="AE8" s="33">
        <v>50.869139901300002</v>
      </c>
      <c r="AF8" s="33">
        <v>16.0612189641</v>
      </c>
      <c r="AG8" s="33">
        <v>526958.12438464095</v>
      </c>
      <c r="AH8" s="33">
        <v>34113.425053269297</v>
      </c>
      <c r="AI8" s="33">
        <v>136953.99473693501</v>
      </c>
      <c r="AJ8" s="33">
        <v>193075.88478106301</v>
      </c>
      <c r="AK8" s="33">
        <v>68557.553973854199</v>
      </c>
      <c r="AL8" s="33">
        <v>90377.026914464397</v>
      </c>
      <c r="AM8" s="33">
        <v>230.51996228679599</v>
      </c>
      <c r="AN8" s="33">
        <v>3027.0625538501999</v>
      </c>
      <c r="AO8" s="33">
        <v>429.47419208007602</v>
      </c>
      <c r="AP8" s="33">
        <v>193.18221683875899</v>
      </c>
    </row>
    <row r="9" spans="1:42" ht="14.25">
      <c r="A9" s="4"/>
      <c r="B9" s="32" t="s">
        <v>17</v>
      </c>
      <c r="C9" s="33">
        <v>626543.53888044204</v>
      </c>
      <c r="D9" s="33">
        <v>37103.642924960703</v>
      </c>
      <c r="E9" s="33">
        <v>123910.439185048</v>
      </c>
      <c r="F9" s="33">
        <v>136748.78499042799</v>
      </c>
      <c r="G9" s="33">
        <v>76023.659836047605</v>
      </c>
      <c r="H9" s="33">
        <v>58165.9656331933</v>
      </c>
      <c r="I9" s="33">
        <v>65523.543744657603</v>
      </c>
      <c r="J9" s="33">
        <v>69457.634510498698</v>
      </c>
      <c r="K9" s="33">
        <v>44588.966425738799</v>
      </c>
      <c r="L9" s="33">
        <v>15020.9016298685</v>
      </c>
      <c r="M9" s="33">
        <v>292570.97176380601</v>
      </c>
      <c r="N9" s="33">
        <v>3201.0634083159098</v>
      </c>
      <c r="O9" s="33">
        <v>66140.200054836401</v>
      </c>
      <c r="P9" s="33">
        <v>22725.157772180799</v>
      </c>
      <c r="Q9" s="33">
        <v>2868.0439709413899</v>
      </c>
      <c r="R9" s="33">
        <v>5121.4883716413296</v>
      </c>
      <c r="S9" s="33">
        <v>65311.378204192697</v>
      </c>
      <c r="T9" s="33">
        <v>67930.920508852898</v>
      </c>
      <c r="U9" s="33">
        <v>44351.189479991299</v>
      </c>
      <c r="V9" s="33">
        <v>14921.5299928531</v>
      </c>
      <c r="W9" s="33">
        <v>41655.868411511299</v>
      </c>
      <c r="X9" s="33">
        <v>5602</v>
      </c>
      <c r="Y9" s="33">
        <v>3867.5431637537999</v>
      </c>
      <c r="Z9" s="33">
        <v>136.67557097599999</v>
      </c>
      <c r="AA9" s="33">
        <v>6473.7045581058001</v>
      </c>
      <c r="AB9" s="33">
        <v>25137.202220966101</v>
      </c>
      <c r="AC9" s="33">
        <v>114.8965495552</v>
      </c>
      <c r="AD9" s="33">
        <v>249.43059211849999</v>
      </c>
      <c r="AE9" s="33">
        <v>56.558270860999997</v>
      </c>
      <c r="AF9" s="33">
        <v>17.857485174899999</v>
      </c>
      <c r="AG9" s="33">
        <v>292316.69870512502</v>
      </c>
      <c r="AH9" s="33">
        <v>28300.579516644801</v>
      </c>
      <c r="AI9" s="33">
        <v>53902.695966458297</v>
      </c>
      <c r="AJ9" s="33">
        <v>113886.951647272</v>
      </c>
      <c r="AK9" s="33">
        <v>66681.911307000395</v>
      </c>
      <c r="AL9" s="33">
        <v>27907.275040585901</v>
      </c>
      <c r="AM9" s="33">
        <v>97.268990909769798</v>
      </c>
      <c r="AN9" s="33">
        <v>1277.2834095273099</v>
      </c>
      <c r="AO9" s="33">
        <v>181.21867488657901</v>
      </c>
      <c r="AP9" s="33">
        <v>81.514151840448704</v>
      </c>
    </row>
    <row r="10" spans="1:42" ht="14.25">
      <c r="A10" s="4"/>
      <c r="B10" s="32" t="s">
        <v>18</v>
      </c>
      <c r="C10" s="33">
        <v>604946.32813883806</v>
      </c>
      <c r="D10" s="33">
        <v>38670.419841102899</v>
      </c>
      <c r="E10" s="33">
        <v>91522.026662831195</v>
      </c>
      <c r="F10" s="33">
        <v>119069.178381522</v>
      </c>
      <c r="G10" s="33">
        <v>81875.106223058101</v>
      </c>
      <c r="H10" s="33">
        <v>57318.314468884797</v>
      </c>
      <c r="I10" s="33">
        <v>76436.506721043406</v>
      </c>
      <c r="J10" s="33">
        <v>67891.398149283094</v>
      </c>
      <c r="K10" s="33">
        <v>59815.248085916399</v>
      </c>
      <c r="L10" s="33">
        <v>12348.1296051961</v>
      </c>
      <c r="M10" s="33">
        <v>302147.99993300001</v>
      </c>
      <c r="N10" s="33">
        <v>2899.6418407077699</v>
      </c>
      <c r="O10" s="33">
        <v>49450.828497330702</v>
      </c>
      <c r="P10" s="33">
        <v>25059.925058629</v>
      </c>
      <c r="Q10" s="33">
        <v>3496.6627403354601</v>
      </c>
      <c r="R10" s="33">
        <v>5593.2707086089404</v>
      </c>
      <c r="S10" s="33">
        <v>76281.866143245599</v>
      </c>
      <c r="T10" s="33">
        <v>67362.776711453902</v>
      </c>
      <c r="U10" s="33">
        <v>59681.0628868489</v>
      </c>
      <c r="V10" s="33">
        <v>12321.9653458392</v>
      </c>
      <c r="W10" s="33">
        <v>48398.962401516197</v>
      </c>
      <c r="X10" s="33">
        <v>7407</v>
      </c>
      <c r="Y10" s="33">
        <v>6240.5842464602001</v>
      </c>
      <c r="Z10" s="33">
        <v>41.581615056399997</v>
      </c>
      <c r="AA10" s="33">
        <v>8086.6127019278001</v>
      </c>
      <c r="AB10" s="33">
        <v>26017.821242898201</v>
      </c>
      <c r="AC10" s="33">
        <v>140.486522275</v>
      </c>
      <c r="AD10" s="33">
        <v>342.7580737614</v>
      </c>
      <c r="AE10" s="33">
        <v>107.815238025</v>
      </c>
      <c r="AF10" s="33">
        <v>14.302761112200001</v>
      </c>
      <c r="AG10" s="33">
        <v>254399.365804323</v>
      </c>
      <c r="AH10" s="33">
        <v>28363.778000395101</v>
      </c>
      <c r="AI10" s="33">
        <v>35830.613919040203</v>
      </c>
      <c r="AJ10" s="33">
        <v>93967.671707836998</v>
      </c>
      <c r="AK10" s="33">
        <v>70291.830780794902</v>
      </c>
      <c r="AL10" s="33">
        <v>25707.222517377701</v>
      </c>
      <c r="AM10" s="33">
        <v>14.1540555227882</v>
      </c>
      <c r="AN10" s="33">
        <v>185.863364067779</v>
      </c>
      <c r="AO10" s="33">
        <v>26.369961042506102</v>
      </c>
      <c r="AP10" s="33">
        <v>11.8614982447231</v>
      </c>
    </row>
    <row r="11" spans="1:42" ht="14.25">
      <c r="A11" s="4"/>
      <c r="B11" s="32" t="s">
        <v>19</v>
      </c>
      <c r="C11" s="33">
        <v>592780.68710332899</v>
      </c>
      <c r="D11" s="33">
        <v>39418.833382565797</v>
      </c>
      <c r="E11" s="33">
        <v>85603.299454546795</v>
      </c>
      <c r="F11" s="33">
        <v>92948.821166890004</v>
      </c>
      <c r="G11" s="33">
        <v>86569.471891954498</v>
      </c>
      <c r="H11" s="33">
        <v>63367.305401774996</v>
      </c>
      <c r="I11" s="33">
        <v>74387.791947490798</v>
      </c>
      <c r="J11" s="33">
        <v>63021.451022837202</v>
      </c>
      <c r="K11" s="33">
        <v>78023.484562679005</v>
      </c>
      <c r="L11" s="33">
        <v>9440.2282725900295</v>
      </c>
      <c r="M11" s="33">
        <v>306198.01877235703</v>
      </c>
      <c r="N11" s="33">
        <v>2355.3444095321902</v>
      </c>
      <c r="O11" s="33">
        <v>41792.334172222902</v>
      </c>
      <c r="P11" s="33">
        <v>29914.430246360698</v>
      </c>
      <c r="Q11" s="33">
        <v>3457.5196364736898</v>
      </c>
      <c r="R11" s="33">
        <v>5473.80902247635</v>
      </c>
      <c r="S11" s="33">
        <v>74201.902301798298</v>
      </c>
      <c r="T11" s="33">
        <v>61876.185101199997</v>
      </c>
      <c r="U11" s="33">
        <v>77750.527134032003</v>
      </c>
      <c r="V11" s="33">
        <v>9375.9667482610294</v>
      </c>
      <c r="W11" s="33">
        <v>48885.934201921598</v>
      </c>
      <c r="X11" s="33">
        <v>8964</v>
      </c>
      <c r="Y11" s="33">
        <v>3975.8534761264</v>
      </c>
      <c r="Z11" s="33">
        <v>31.679148691200002</v>
      </c>
      <c r="AA11" s="33">
        <v>8875.1634796624003</v>
      </c>
      <c r="AB11" s="33">
        <v>26407.410591608001</v>
      </c>
      <c r="AC11" s="33">
        <v>124.3097328528</v>
      </c>
      <c r="AD11" s="33">
        <v>336.63204299519998</v>
      </c>
      <c r="AE11" s="33">
        <v>158.2299077472</v>
      </c>
      <c r="AF11" s="33">
        <v>12.655822238400001</v>
      </c>
      <c r="AG11" s="33">
        <v>237696.73412904999</v>
      </c>
      <c r="AH11" s="33">
        <v>28099.4889730336</v>
      </c>
      <c r="AI11" s="33">
        <v>39835.111806197499</v>
      </c>
      <c r="AJ11" s="33">
        <v>63002.711771838003</v>
      </c>
      <c r="AK11" s="33">
        <v>74236.788775818393</v>
      </c>
      <c r="AL11" s="33">
        <v>31486.085787690601</v>
      </c>
      <c r="AM11" s="33">
        <v>61.579912839654099</v>
      </c>
      <c r="AN11" s="33">
        <v>808.63387864201195</v>
      </c>
      <c r="AO11" s="33">
        <v>114.727520899796</v>
      </c>
      <c r="AP11" s="33">
        <v>51.605702090596203</v>
      </c>
    </row>
    <row r="12" spans="1:42" ht="14.25">
      <c r="A12" s="4"/>
      <c r="B12" s="32" t="s">
        <v>20</v>
      </c>
      <c r="C12" s="33">
        <v>848271.14014514699</v>
      </c>
      <c r="D12" s="33">
        <v>61435.766990033597</v>
      </c>
      <c r="E12" s="33">
        <v>172378.86594398701</v>
      </c>
      <c r="F12" s="33">
        <v>172195.624650616</v>
      </c>
      <c r="G12" s="33">
        <v>129497.352783689</v>
      </c>
      <c r="H12" s="33">
        <v>93171.126585302394</v>
      </c>
      <c r="I12" s="33">
        <v>67562.887825839905</v>
      </c>
      <c r="J12" s="33">
        <v>67555.750661452301</v>
      </c>
      <c r="K12" s="33">
        <v>74800.171244383295</v>
      </c>
      <c r="L12" s="33">
        <v>9673.5934598434305</v>
      </c>
      <c r="M12" s="33">
        <v>328558.997270044</v>
      </c>
      <c r="N12" s="33">
        <v>3731.8698859290598</v>
      </c>
      <c r="O12" s="33">
        <v>57666.635891694401</v>
      </c>
      <c r="P12" s="33">
        <v>44807.976747512301</v>
      </c>
      <c r="Q12" s="33">
        <v>3166.6314397862802</v>
      </c>
      <c r="R12" s="33">
        <v>4694.3712241248104</v>
      </c>
      <c r="S12" s="33">
        <v>66306.884884544794</v>
      </c>
      <c r="T12" s="33">
        <v>64944.758191056797</v>
      </c>
      <c r="U12" s="33">
        <v>73738.927989105694</v>
      </c>
      <c r="V12" s="33">
        <v>9500.9410162901095</v>
      </c>
      <c r="W12" s="33">
        <v>70156.970753791102</v>
      </c>
      <c r="X12" s="33">
        <v>10536</v>
      </c>
      <c r="Y12" s="33">
        <v>7590.3933159001999</v>
      </c>
      <c r="Z12" s="33">
        <v>67.096855718100002</v>
      </c>
      <c r="AA12" s="33">
        <v>13564.202471852001</v>
      </c>
      <c r="AB12" s="33">
        <v>35164.650618059502</v>
      </c>
      <c r="AC12" s="33">
        <v>940.25569814009998</v>
      </c>
      <c r="AD12" s="33">
        <v>1325.0002887549001</v>
      </c>
      <c r="AE12" s="33">
        <v>878.7889939959</v>
      </c>
      <c r="AF12" s="33">
        <v>90.582511370399999</v>
      </c>
      <c r="AG12" s="33">
        <v>449555.17212131101</v>
      </c>
      <c r="AH12" s="33">
        <v>47167.897104104501</v>
      </c>
      <c r="AI12" s="33">
        <v>107121.836736392</v>
      </c>
      <c r="AJ12" s="33">
        <v>127320.551047385</v>
      </c>
      <c r="AK12" s="33">
        <v>112766.51887205101</v>
      </c>
      <c r="AL12" s="33">
        <v>53312.1047431181</v>
      </c>
      <c r="AM12" s="33">
        <v>315.74724315500799</v>
      </c>
      <c r="AN12" s="33">
        <v>1285.9921816406099</v>
      </c>
      <c r="AO12" s="33">
        <v>182.45426128169399</v>
      </c>
      <c r="AP12" s="33">
        <v>82.069932182919402</v>
      </c>
    </row>
    <row r="13" spans="1:42" ht="14.25">
      <c r="A13" s="4"/>
      <c r="B13" s="32" t="s">
        <v>21</v>
      </c>
      <c r="C13" s="33">
        <v>678919.01952417905</v>
      </c>
      <c r="D13" s="33">
        <v>51374.449444188802</v>
      </c>
      <c r="E13" s="33">
        <v>105985.834712433</v>
      </c>
      <c r="F13" s="33">
        <v>134568.66556981599</v>
      </c>
      <c r="G13" s="33">
        <v>89243.466152106499</v>
      </c>
      <c r="H13" s="33">
        <v>68838.717016570197</v>
      </c>
      <c r="I13" s="33">
        <v>77043.924608997695</v>
      </c>
      <c r="J13" s="33">
        <v>64731.234889483603</v>
      </c>
      <c r="K13" s="33">
        <v>73815.485240031907</v>
      </c>
      <c r="L13" s="33">
        <v>13317.241890551501</v>
      </c>
      <c r="M13" s="33">
        <v>325334.08551089501</v>
      </c>
      <c r="N13" s="33">
        <v>3907.3966569647901</v>
      </c>
      <c r="O13" s="33">
        <v>50559.414503916501</v>
      </c>
      <c r="P13" s="33">
        <v>35652.108314986697</v>
      </c>
      <c r="Q13" s="33">
        <v>3614.5550538471398</v>
      </c>
      <c r="R13" s="33">
        <v>5705.2798769464998</v>
      </c>
      <c r="S13" s="33">
        <v>76418.254229879705</v>
      </c>
      <c r="T13" s="33">
        <v>63126.143176435602</v>
      </c>
      <c r="U13" s="33">
        <v>73131.603744248001</v>
      </c>
      <c r="V13" s="33">
        <v>13219.3299536698</v>
      </c>
      <c r="W13" s="33">
        <v>49988.853750000002</v>
      </c>
      <c r="X13" s="33">
        <v>7621</v>
      </c>
      <c r="Y13" s="33">
        <v>4313.8993134080001</v>
      </c>
      <c r="Z13" s="33">
        <v>42.919454704000003</v>
      </c>
      <c r="AA13" s="33">
        <v>8830.7842699520006</v>
      </c>
      <c r="AB13" s="33">
        <v>27354.886061376001</v>
      </c>
      <c r="AC13" s="33">
        <v>465.14955071999998</v>
      </c>
      <c r="AD13" s="33">
        <v>753.57561446399995</v>
      </c>
      <c r="AE13" s="33">
        <v>563.06992156800004</v>
      </c>
      <c r="AF13" s="33">
        <v>43.569563807999998</v>
      </c>
      <c r="AG13" s="33">
        <v>303596.08026328502</v>
      </c>
      <c r="AH13" s="33">
        <v>39846.052787223998</v>
      </c>
      <c r="AI13" s="33">
        <v>51112.520895108697</v>
      </c>
      <c r="AJ13" s="33">
        <v>98873.637800125798</v>
      </c>
      <c r="AK13" s="33">
        <v>76798.126828307402</v>
      </c>
      <c r="AL13" s="33">
        <v>35778.551078247699</v>
      </c>
      <c r="AM13" s="33">
        <v>160.52082839798001</v>
      </c>
      <c r="AN13" s="33">
        <v>851.51609858398399</v>
      </c>
      <c r="AO13" s="33">
        <v>120.81157421582201</v>
      </c>
      <c r="AP13" s="33">
        <v>54.342373073723103</v>
      </c>
    </row>
    <row r="14" spans="1:42" ht="14.25">
      <c r="A14" s="4"/>
      <c r="B14" s="32" t="s">
        <v>22</v>
      </c>
      <c r="C14" s="33">
        <v>674938.029679748</v>
      </c>
      <c r="D14" s="33">
        <v>45524.863255165801</v>
      </c>
      <c r="E14" s="33">
        <v>112305.665583368</v>
      </c>
      <c r="F14" s="33">
        <v>149002.679618694</v>
      </c>
      <c r="G14" s="33">
        <v>75852.580320611203</v>
      </c>
      <c r="H14" s="33">
        <v>72677.072231019105</v>
      </c>
      <c r="I14" s="33">
        <v>73097.616591880593</v>
      </c>
      <c r="J14" s="33">
        <v>61056.093383003703</v>
      </c>
      <c r="K14" s="33">
        <v>73518.844413693907</v>
      </c>
      <c r="L14" s="33">
        <v>11902.614282312001</v>
      </c>
      <c r="M14" s="33">
        <v>312398.99321020499</v>
      </c>
      <c r="N14" s="33">
        <v>3412.2129967781898</v>
      </c>
      <c r="O14" s="33">
        <v>48537.294573463703</v>
      </c>
      <c r="P14" s="33">
        <v>36402.422877217403</v>
      </c>
      <c r="Q14" s="33">
        <v>3086.8740510832699</v>
      </c>
      <c r="R14" s="33">
        <v>5932.9300416734404</v>
      </c>
      <c r="S14" s="33">
        <v>72483.089270597397</v>
      </c>
      <c r="T14" s="33">
        <v>58014.696144572001</v>
      </c>
      <c r="U14" s="33">
        <v>72818.444376842002</v>
      </c>
      <c r="V14" s="33">
        <v>11711.0288779778</v>
      </c>
      <c r="W14" s="33">
        <v>52042.531999999999</v>
      </c>
      <c r="X14" s="33">
        <v>7584</v>
      </c>
      <c r="Y14" s="33">
        <v>3814.8872583183002</v>
      </c>
      <c r="Z14" s="33">
        <v>49.062805923399999</v>
      </c>
      <c r="AA14" s="33">
        <v>8795.3326787211008</v>
      </c>
      <c r="AB14" s="33">
        <v>30726.845385736899</v>
      </c>
      <c r="AC14" s="33">
        <v>301.4187575322</v>
      </c>
      <c r="AD14" s="33">
        <v>418.517138424</v>
      </c>
      <c r="AE14" s="33">
        <v>328.27052318829999</v>
      </c>
      <c r="AF14" s="33">
        <v>24.197452155800001</v>
      </c>
      <c r="AG14" s="33">
        <v>310496.504469543</v>
      </c>
      <c r="AH14" s="33">
        <v>34528.650258387599</v>
      </c>
      <c r="AI14" s="33">
        <v>59953.483751585802</v>
      </c>
      <c r="AJ14" s="33">
        <v>112551.19393555399</v>
      </c>
      <c r="AK14" s="33">
        <v>63970.373590806797</v>
      </c>
      <c r="AL14" s="33">
        <v>36017.296803608697</v>
      </c>
      <c r="AM14" s="33">
        <v>313.10856375100502</v>
      </c>
      <c r="AN14" s="33">
        <v>2622.8801000077001</v>
      </c>
      <c r="AO14" s="33">
        <v>372.12951366360198</v>
      </c>
      <c r="AP14" s="33">
        <v>167.38795217833899</v>
      </c>
    </row>
    <row r="15" spans="1:42" ht="14.25">
      <c r="A15" s="4"/>
      <c r="B15" s="32" t="s">
        <v>23</v>
      </c>
      <c r="C15" s="33">
        <v>810266.52503120096</v>
      </c>
      <c r="D15" s="33">
        <v>38844.785081212103</v>
      </c>
      <c r="E15" s="33">
        <v>135588.22788509299</v>
      </c>
      <c r="F15" s="33">
        <v>207693.083528266</v>
      </c>
      <c r="G15" s="33">
        <v>96306.986922010299</v>
      </c>
      <c r="H15" s="33">
        <v>102047.35743525</v>
      </c>
      <c r="I15" s="33">
        <v>80299.535474990596</v>
      </c>
      <c r="J15" s="33">
        <v>61711.020401206901</v>
      </c>
      <c r="K15" s="33">
        <v>77204.184735939998</v>
      </c>
      <c r="L15" s="33">
        <v>10571.343567232299</v>
      </c>
      <c r="M15" s="33">
        <v>356831.02642372099</v>
      </c>
      <c r="N15" s="33">
        <v>3055.6739162643998</v>
      </c>
      <c r="O15" s="33">
        <v>67796.766718354993</v>
      </c>
      <c r="P15" s="33">
        <v>47213.935111888903</v>
      </c>
      <c r="Q15" s="33">
        <v>4090.8638377214602</v>
      </c>
      <c r="R15" s="33">
        <v>7111.0994325025704</v>
      </c>
      <c r="S15" s="33">
        <v>79955.463689269498</v>
      </c>
      <c r="T15" s="33">
        <v>60338.945961983198</v>
      </c>
      <c r="U15" s="33">
        <v>76781.626035118607</v>
      </c>
      <c r="V15" s="33">
        <v>10486.651720616899</v>
      </c>
      <c r="W15" s="33">
        <v>65825.941495929801</v>
      </c>
      <c r="X15" s="33">
        <v>5852</v>
      </c>
      <c r="Y15" s="33">
        <v>4567.1199707289998</v>
      </c>
      <c r="Z15" s="33">
        <v>36.072626886599998</v>
      </c>
      <c r="AA15" s="33">
        <v>10650.1339371132</v>
      </c>
      <c r="AB15" s="33">
        <v>43764.969699393398</v>
      </c>
      <c r="AC15" s="33">
        <v>268.75631133939999</v>
      </c>
      <c r="AD15" s="33">
        <v>383.07268524559998</v>
      </c>
      <c r="AE15" s="33">
        <v>282.24090836059997</v>
      </c>
      <c r="AF15" s="33">
        <v>21.575356862</v>
      </c>
      <c r="AG15" s="33">
        <v>387609.557111551</v>
      </c>
      <c r="AH15" s="33">
        <v>29937.111164947699</v>
      </c>
      <c r="AI15" s="33">
        <v>63224.341196008798</v>
      </c>
      <c r="AJ15" s="33">
        <v>160443.07578949101</v>
      </c>
      <c r="AK15" s="33">
        <v>81565.989147175598</v>
      </c>
      <c r="AL15" s="33">
        <v>51171.288303353802</v>
      </c>
      <c r="AM15" s="33">
        <v>75.3154743816918</v>
      </c>
      <c r="AN15" s="33">
        <v>989.00175397805003</v>
      </c>
      <c r="AO15" s="33">
        <v>140.317792460785</v>
      </c>
      <c r="AP15" s="33">
        <v>63.116489753341199</v>
      </c>
    </row>
    <row r="16" spans="1:42" ht="14.25">
      <c r="A16" s="4"/>
      <c r="B16" s="32" t="s">
        <v>24</v>
      </c>
      <c r="C16" s="33">
        <v>721459.91515059804</v>
      </c>
      <c r="D16" s="33">
        <v>35908.704229368101</v>
      </c>
      <c r="E16" s="33">
        <v>116853.603501701</v>
      </c>
      <c r="F16" s="33">
        <v>192982.40108618501</v>
      </c>
      <c r="G16" s="33">
        <v>86306.434819136106</v>
      </c>
      <c r="H16" s="33">
        <v>111730.875150762</v>
      </c>
      <c r="I16" s="33">
        <v>58113.844668037404</v>
      </c>
      <c r="J16" s="33">
        <v>60778.534400432502</v>
      </c>
      <c r="K16" s="33">
        <v>47509.708805837297</v>
      </c>
      <c r="L16" s="33">
        <v>11275.8084891377</v>
      </c>
      <c r="M16" s="33">
        <v>296242.86931136</v>
      </c>
      <c r="N16" s="33">
        <v>2962.9743764739801</v>
      </c>
      <c r="O16" s="33">
        <v>61497.145490711999</v>
      </c>
      <c r="P16" s="33">
        <v>43381.585765770396</v>
      </c>
      <c r="Q16" s="33">
        <v>4016.8077581159</v>
      </c>
      <c r="R16" s="33">
        <v>8159.4503855415896</v>
      </c>
      <c r="S16" s="33">
        <v>57940.5880768344</v>
      </c>
      <c r="T16" s="33">
        <v>59793.800301873896</v>
      </c>
      <c r="U16" s="33">
        <v>47276.447956361902</v>
      </c>
      <c r="V16" s="33">
        <v>11214.0691996759</v>
      </c>
      <c r="W16" s="33">
        <v>70027.934999999998</v>
      </c>
      <c r="X16" s="33">
        <v>5699</v>
      </c>
      <c r="Y16" s="33">
        <v>4319.4435673014004</v>
      </c>
      <c r="Z16" s="33">
        <v>780.93499999999995</v>
      </c>
      <c r="AA16" s="33">
        <v>9907.1220395318996</v>
      </c>
      <c r="AB16" s="33">
        <v>48930.944119155502</v>
      </c>
      <c r="AC16" s="33">
        <v>110.134811247</v>
      </c>
      <c r="AD16" s="33">
        <v>155.85327828569999</v>
      </c>
      <c r="AE16" s="33">
        <v>115.66072678890001</v>
      </c>
      <c r="AF16" s="33">
        <v>8.8414576896000003</v>
      </c>
      <c r="AG16" s="33">
        <v>355189.11083923699</v>
      </c>
      <c r="AH16" s="33">
        <v>27246.729852894099</v>
      </c>
      <c r="AI16" s="33">
        <v>51037.014443687898</v>
      </c>
      <c r="AJ16" s="33">
        <v>148819.880320414</v>
      </c>
      <c r="AK16" s="33">
        <v>72382.505021488294</v>
      </c>
      <c r="AL16" s="33">
        <v>54640.480646065</v>
      </c>
      <c r="AM16" s="33">
        <v>63.121779956050197</v>
      </c>
      <c r="AN16" s="33">
        <v>828.88082027288999</v>
      </c>
      <c r="AO16" s="33">
        <v>117.60012268652299</v>
      </c>
      <c r="AP16" s="33">
        <v>52.897831772177703</v>
      </c>
    </row>
    <row r="17" spans="1:42" ht="14.25">
      <c r="A17" s="4"/>
      <c r="B17" s="35" t="s">
        <v>25</v>
      </c>
      <c r="C17" s="36">
        <v>856922.93664367998</v>
      </c>
      <c r="D17" s="36">
        <v>50122.071117607302</v>
      </c>
      <c r="E17" s="36">
        <v>148492.754504727</v>
      </c>
      <c r="F17" s="36">
        <v>240188.20535022701</v>
      </c>
      <c r="G17" s="36">
        <v>104609.358478136</v>
      </c>
      <c r="H17" s="36">
        <v>144041.34282733701</v>
      </c>
      <c r="I17" s="36">
        <v>59562.508318959299</v>
      </c>
      <c r="J17" s="36">
        <v>63180.210946534004</v>
      </c>
      <c r="K17" s="36">
        <v>34939.608116114701</v>
      </c>
      <c r="L17" s="36">
        <v>11786.876984038499</v>
      </c>
      <c r="M17" s="36">
        <v>283802.04910364997</v>
      </c>
      <c r="N17" s="36">
        <v>2782.9576985899398</v>
      </c>
      <c r="O17" s="36">
        <v>64189.0813558995</v>
      </c>
      <c r="P17" s="36">
        <v>40482.288197331101</v>
      </c>
      <c r="Q17" s="36">
        <v>3490.4946640500998</v>
      </c>
      <c r="R17" s="36">
        <v>9779.7884433148993</v>
      </c>
      <c r="S17" s="36">
        <v>58767.817133066099</v>
      </c>
      <c r="T17" s="36">
        <v>58849.786600362</v>
      </c>
      <c r="U17" s="36">
        <v>33914.434225392499</v>
      </c>
      <c r="V17" s="36">
        <v>11545.4007856443</v>
      </c>
      <c r="W17" s="36">
        <v>107170.8505</v>
      </c>
      <c r="X17" s="36">
        <v>8449</v>
      </c>
      <c r="Y17" s="36">
        <v>14238.092204862</v>
      </c>
      <c r="Z17" s="36">
        <v>8777.8505000000005</v>
      </c>
      <c r="AA17" s="36">
        <v>14266.7505843092</v>
      </c>
      <c r="AB17" s="36">
        <v>58994.342141675203</v>
      </c>
      <c r="AC17" s="36">
        <v>560.20797804400001</v>
      </c>
      <c r="AD17" s="36">
        <v>1251.3185325212</v>
      </c>
      <c r="AE17" s="36">
        <v>588.3158931936</v>
      </c>
      <c r="AF17" s="36">
        <v>44.972665394800003</v>
      </c>
      <c r="AG17" s="36">
        <v>465950.03704003</v>
      </c>
      <c r="AH17" s="36">
        <v>38890.113419017398</v>
      </c>
      <c r="AI17" s="36">
        <v>70065.580943965106</v>
      </c>
      <c r="AJ17" s="36">
        <v>190928.06665289501</v>
      </c>
      <c r="AK17" s="36">
        <v>86852.1132297765</v>
      </c>
      <c r="AL17" s="36">
        <v>75267.212242347305</v>
      </c>
      <c r="AM17" s="36">
        <v>234.48320784919201</v>
      </c>
      <c r="AN17" s="36">
        <v>3079.10581365085</v>
      </c>
      <c r="AO17" s="36">
        <v>436.85799752861999</v>
      </c>
      <c r="AP17" s="36">
        <v>196.50353299938601</v>
      </c>
    </row>
    <row r="18" spans="1:42" ht="14.25">
      <c r="A18" s="4">
        <v>2017</v>
      </c>
      <c r="B18" s="76" t="s">
        <v>12</v>
      </c>
      <c r="C18" s="77">
        <v>12213017.566667801</v>
      </c>
      <c r="D18" s="77">
        <v>624986.90075828903</v>
      </c>
      <c r="E18" s="77">
        <v>2576939.13452673</v>
      </c>
      <c r="F18" s="77">
        <v>2782307.9400565401</v>
      </c>
      <c r="G18" s="77">
        <v>1573511.26421977</v>
      </c>
      <c r="H18" s="77">
        <v>1802488.7690641601</v>
      </c>
      <c r="I18" s="77">
        <v>884268.106672714</v>
      </c>
      <c r="J18" s="77">
        <v>1013220.644606</v>
      </c>
      <c r="K18" s="77">
        <v>740038.57610693399</v>
      </c>
      <c r="L18" s="77">
        <v>215256.23065656199</v>
      </c>
      <c r="M18" s="77">
        <v>4516068.9975585304</v>
      </c>
      <c r="N18" s="77">
        <v>48825.867965790399</v>
      </c>
      <c r="O18" s="77">
        <v>983992.872631529</v>
      </c>
      <c r="P18" s="77">
        <v>549827.24504744203</v>
      </c>
      <c r="Q18" s="77">
        <v>50970.471834998403</v>
      </c>
      <c r="R18" s="77">
        <v>96176.618521615907</v>
      </c>
      <c r="S18" s="77">
        <v>876962.92525875696</v>
      </c>
      <c r="T18" s="77">
        <v>966587.90582278895</v>
      </c>
      <c r="U18" s="77">
        <v>730218.56135205703</v>
      </c>
      <c r="V18" s="77">
        <v>212506.52912354699</v>
      </c>
      <c r="W18" s="77">
        <v>1172498.2134554801</v>
      </c>
      <c r="X18" s="77">
        <v>115505.628293</v>
      </c>
      <c r="Y18" s="77">
        <v>118873.66424721399</v>
      </c>
      <c r="Z18" s="77">
        <v>42333.216514439599</v>
      </c>
      <c r="AA18" s="77">
        <v>162722.263047997</v>
      </c>
      <c r="AB18" s="77">
        <v>700452.84255636495</v>
      </c>
      <c r="AC18" s="77">
        <v>4846.8912681190004</v>
      </c>
      <c r="AD18" s="77">
        <v>20557.565250784799</v>
      </c>
      <c r="AE18" s="77">
        <v>6120.5159937075996</v>
      </c>
      <c r="AF18" s="77">
        <v>1085.6262838501</v>
      </c>
      <c r="AG18" s="77">
        <v>6524450.3556537097</v>
      </c>
      <c r="AH18" s="77">
        <v>460655.40449950099</v>
      </c>
      <c r="AI18" s="77">
        <v>1474072.5976480001</v>
      </c>
      <c r="AJ18" s="77">
        <v>2190147.4784946698</v>
      </c>
      <c r="AK18" s="77">
        <v>1359818.5293367801</v>
      </c>
      <c r="AL18" s="77">
        <v>1005859.3079861799</v>
      </c>
      <c r="AM18" s="77">
        <v>2458.2901458384899</v>
      </c>
      <c r="AN18" s="77">
        <v>26075.173532428402</v>
      </c>
      <c r="AO18" s="77">
        <v>3699.4987611705001</v>
      </c>
      <c r="AP18" s="77">
        <v>1664.0752491650301</v>
      </c>
    </row>
    <row r="19" spans="1:42" ht="14.25">
      <c r="A19" s="4"/>
      <c r="B19" s="32" t="s">
        <v>14</v>
      </c>
      <c r="C19" s="33">
        <v>1906785.1689309101</v>
      </c>
      <c r="D19" s="33">
        <v>69131.071897532704</v>
      </c>
      <c r="E19" s="33">
        <v>511886.26106752403</v>
      </c>
      <c r="F19" s="33">
        <v>546087.57672530506</v>
      </c>
      <c r="G19" s="33">
        <v>205062.78286473901</v>
      </c>
      <c r="H19" s="33">
        <v>357542.39116903202</v>
      </c>
      <c r="I19" s="33">
        <v>69115.205264634307</v>
      </c>
      <c r="J19" s="33">
        <v>94231.489175782597</v>
      </c>
      <c r="K19" s="33">
        <v>37037.411462930097</v>
      </c>
      <c r="L19" s="33">
        <v>16690.979303432301</v>
      </c>
      <c r="M19" s="33">
        <v>392567.53029664798</v>
      </c>
      <c r="N19" s="33">
        <v>5532.5443898817202</v>
      </c>
      <c r="O19" s="33">
        <v>113833.559424712</v>
      </c>
      <c r="P19" s="33">
        <v>45105.386580113598</v>
      </c>
      <c r="Q19" s="33">
        <v>3256.4203445737198</v>
      </c>
      <c r="R19" s="33">
        <v>19540.1934341743</v>
      </c>
      <c r="S19" s="33">
        <v>67899.702690756298</v>
      </c>
      <c r="T19" s="33">
        <v>86052.623398215394</v>
      </c>
      <c r="U19" s="33">
        <v>35113.528553348297</v>
      </c>
      <c r="V19" s="33">
        <v>16233.571480872701</v>
      </c>
      <c r="W19" s="33">
        <v>193188.78400000001</v>
      </c>
      <c r="X19" s="33">
        <v>6877</v>
      </c>
      <c r="Y19" s="33">
        <v>27776.023377970399</v>
      </c>
      <c r="Z19" s="33">
        <v>11814.784</v>
      </c>
      <c r="AA19" s="33">
        <v>19337.925284553599</v>
      </c>
      <c r="AB19" s="33">
        <v>123314.616411658</v>
      </c>
      <c r="AC19" s="33">
        <v>757.62638826160003</v>
      </c>
      <c r="AD19" s="33">
        <v>2166.2850938144002</v>
      </c>
      <c r="AE19" s="33">
        <v>1070.8287699512</v>
      </c>
      <c r="AF19" s="33">
        <v>73.694673790400003</v>
      </c>
      <c r="AG19" s="33">
        <v>1321028.8546342601</v>
      </c>
      <c r="AH19" s="33">
        <v>56721.527507651001</v>
      </c>
      <c r="AI19" s="33">
        <v>370276.67826484097</v>
      </c>
      <c r="AJ19" s="33">
        <v>489167.40614519099</v>
      </c>
      <c r="AK19" s="33">
        <v>182468.437235611</v>
      </c>
      <c r="AL19" s="33">
        <v>214687.581323199</v>
      </c>
      <c r="AM19" s="33">
        <v>457.876185616464</v>
      </c>
      <c r="AN19" s="33">
        <v>6012.5806837527798</v>
      </c>
      <c r="AO19" s="33">
        <v>853.05413963061596</v>
      </c>
      <c r="AP19" s="33">
        <v>383.71314876913198</v>
      </c>
    </row>
    <row r="20" spans="1:42" ht="14.25">
      <c r="A20" s="4"/>
      <c r="B20" s="32" t="s">
        <v>15</v>
      </c>
      <c r="C20" s="33">
        <v>1738663.2482721</v>
      </c>
      <c r="D20" s="33">
        <v>61213.0307935944</v>
      </c>
      <c r="E20" s="33">
        <v>498920.176979009</v>
      </c>
      <c r="F20" s="33">
        <v>436599.87953726901</v>
      </c>
      <c r="G20" s="33">
        <v>166621.832258724</v>
      </c>
      <c r="H20" s="33">
        <v>329041.970159947</v>
      </c>
      <c r="I20" s="33">
        <v>71707.112016485</v>
      </c>
      <c r="J20" s="33">
        <v>108920.064078198</v>
      </c>
      <c r="K20" s="33">
        <v>47634.2623127447</v>
      </c>
      <c r="L20" s="33">
        <v>18004.920136128399</v>
      </c>
      <c r="M20" s="33">
        <v>423935.32387095399</v>
      </c>
      <c r="N20" s="33">
        <v>5221.85183654293</v>
      </c>
      <c r="O20" s="33">
        <v>120728.956610555</v>
      </c>
      <c r="P20" s="33">
        <v>47896.431481211199</v>
      </c>
      <c r="Q20" s="33">
        <v>4089.92891339882</v>
      </c>
      <c r="R20" s="33">
        <v>14169.1584295667</v>
      </c>
      <c r="S20" s="33">
        <v>69976.907832951794</v>
      </c>
      <c r="T20" s="33">
        <v>99369.210353503498</v>
      </c>
      <c r="U20" s="33">
        <v>45062.940275414003</v>
      </c>
      <c r="V20" s="33">
        <v>17419.938137810001</v>
      </c>
      <c r="W20" s="33">
        <v>169836.31200000001</v>
      </c>
      <c r="X20" s="33">
        <v>5829</v>
      </c>
      <c r="Y20" s="33">
        <v>25824.278357057901</v>
      </c>
      <c r="Z20" s="33">
        <v>10869.545589073499</v>
      </c>
      <c r="AA20" s="33">
        <v>14312.8378906165</v>
      </c>
      <c r="AB20" s="33">
        <v>103567.586460645</v>
      </c>
      <c r="AC20" s="33">
        <v>1432.9053187280999</v>
      </c>
      <c r="AD20" s="33">
        <v>5646.8869566254998</v>
      </c>
      <c r="AE20" s="33">
        <v>2017.4342440293001</v>
      </c>
      <c r="AF20" s="33">
        <v>335.8371832245</v>
      </c>
      <c r="AG20" s="33">
        <v>1144891.6124011499</v>
      </c>
      <c r="AH20" s="33">
        <v>50162.178957051503</v>
      </c>
      <c r="AI20" s="33">
        <v>352366.94201139698</v>
      </c>
      <c r="AJ20" s="33">
        <v>377833.902466984</v>
      </c>
      <c r="AK20" s="33">
        <v>148219.065454708</v>
      </c>
      <c r="AL20" s="33">
        <v>211305.225269735</v>
      </c>
      <c r="AM20" s="33">
        <v>297.298864805189</v>
      </c>
      <c r="AN20" s="33">
        <v>3903.9667680694502</v>
      </c>
      <c r="AO20" s="33">
        <v>553.88779330146303</v>
      </c>
      <c r="AP20" s="33">
        <v>249.14481509382199</v>
      </c>
    </row>
    <row r="21" spans="1:42" ht="15.75" customHeight="1">
      <c r="A21" s="4"/>
      <c r="B21" s="32" t="s">
        <v>16</v>
      </c>
      <c r="C21" s="33">
        <v>1124132.1285114</v>
      </c>
      <c r="D21" s="33">
        <v>61258.380142137998</v>
      </c>
      <c r="E21" s="33">
        <v>272155.64812151698</v>
      </c>
      <c r="F21" s="33">
        <v>261771.68415569101</v>
      </c>
      <c r="G21" s="33">
        <v>106459.067133194</v>
      </c>
      <c r="H21" s="33">
        <v>180033.77528879099</v>
      </c>
      <c r="I21" s="33">
        <v>78822.313801094599</v>
      </c>
      <c r="J21" s="33">
        <v>95606.666089521299</v>
      </c>
      <c r="K21" s="33">
        <v>44643.595280351903</v>
      </c>
      <c r="L21" s="33">
        <v>23380.998499105401</v>
      </c>
      <c r="M21" s="33">
        <v>409986.14234325202</v>
      </c>
      <c r="N21" s="33">
        <v>4791.4098597731499</v>
      </c>
      <c r="O21" s="33">
        <v>112159.766248395</v>
      </c>
      <c r="P21" s="33">
        <v>44431.456308943998</v>
      </c>
      <c r="Q21" s="33">
        <v>3542.4648307188199</v>
      </c>
      <c r="R21" s="33">
        <v>7686.9137587881596</v>
      </c>
      <c r="S21" s="33">
        <v>78452.598997631794</v>
      </c>
      <c r="T21" s="33">
        <v>91778.780724488199</v>
      </c>
      <c r="U21" s="33">
        <v>44007.559140637699</v>
      </c>
      <c r="V21" s="33">
        <v>23135.1924738751</v>
      </c>
      <c r="W21" s="33">
        <v>114366.648</v>
      </c>
      <c r="X21" s="33">
        <v>8760</v>
      </c>
      <c r="Y21" s="33">
        <v>10849.7834793728</v>
      </c>
      <c r="Z21" s="33">
        <v>6140.8752247344</v>
      </c>
      <c r="AA21" s="33">
        <v>11325.226489831201</v>
      </c>
      <c r="AB21" s="33">
        <v>76572.968694440002</v>
      </c>
      <c r="AC21" s="33">
        <v>110.5949391912</v>
      </c>
      <c r="AD21" s="33">
        <v>425.26447999440001</v>
      </c>
      <c r="AE21" s="33">
        <v>153.27840690880001</v>
      </c>
      <c r="AF21" s="33">
        <v>28.656285527200001</v>
      </c>
      <c r="AG21" s="33">
        <v>599779.33816815296</v>
      </c>
      <c r="AH21" s="33">
        <v>47706.970282364797</v>
      </c>
      <c r="AI21" s="33">
        <v>149146.09839374901</v>
      </c>
      <c r="AJ21" s="33">
        <v>211199.352622012</v>
      </c>
      <c r="AK21" s="33">
        <v>91591.375812644299</v>
      </c>
      <c r="AL21" s="33">
        <v>95773.892835563005</v>
      </c>
      <c r="AM21" s="33">
        <v>259.11986427163203</v>
      </c>
      <c r="AN21" s="33">
        <v>3402.6208850387802</v>
      </c>
      <c r="AO21" s="33">
        <v>482.75773280539198</v>
      </c>
      <c r="AP21" s="33">
        <v>217.14973970312599</v>
      </c>
    </row>
    <row r="22" spans="1:42" ht="15.75" customHeight="1">
      <c r="A22" s="4"/>
      <c r="B22" s="32" t="s">
        <v>17</v>
      </c>
      <c r="C22" s="33">
        <v>896603.27454017196</v>
      </c>
      <c r="D22" s="33">
        <v>42301.097569259902</v>
      </c>
      <c r="E22" s="33">
        <v>172459.635174884</v>
      </c>
      <c r="F22" s="33">
        <v>200402.21664418801</v>
      </c>
      <c r="G22" s="33">
        <v>127882.88416915901</v>
      </c>
      <c r="H22" s="33">
        <v>131358.28782337101</v>
      </c>
      <c r="I22" s="33">
        <v>69430.359992531594</v>
      </c>
      <c r="J22" s="33">
        <v>88082.504356542704</v>
      </c>
      <c r="K22" s="33">
        <v>44669.484422655703</v>
      </c>
      <c r="L22" s="33">
        <v>20016.8043875802</v>
      </c>
      <c r="M22" s="33">
        <v>359155.39804546197</v>
      </c>
      <c r="N22" s="33">
        <v>3595.2866828082701</v>
      </c>
      <c r="O22" s="33">
        <v>85921.131825947305</v>
      </c>
      <c r="P22" s="33">
        <v>42173.334135375997</v>
      </c>
      <c r="Q22" s="33">
        <v>3473.76015158051</v>
      </c>
      <c r="R22" s="33">
        <v>5590.8040937472197</v>
      </c>
      <c r="S22" s="33">
        <v>69077.753422536494</v>
      </c>
      <c r="T22" s="33">
        <v>85361.620974774996</v>
      </c>
      <c r="U22" s="33">
        <v>44120.900324259099</v>
      </c>
      <c r="V22" s="33">
        <v>19840.806434432099</v>
      </c>
      <c r="W22" s="33">
        <v>74873.896611000004</v>
      </c>
      <c r="X22" s="33">
        <v>9077</v>
      </c>
      <c r="Y22" s="33">
        <v>4920.3168988275002</v>
      </c>
      <c r="Z22" s="33">
        <v>217.9301358475</v>
      </c>
      <c r="AA22" s="33">
        <v>9655.7438335450006</v>
      </c>
      <c r="AB22" s="33">
        <v>49729.009858202502</v>
      </c>
      <c r="AC22" s="33">
        <v>202.64854199000001</v>
      </c>
      <c r="AD22" s="33">
        <v>751.71623502499995</v>
      </c>
      <c r="AE22" s="33">
        <v>269.2022021775</v>
      </c>
      <c r="AF22" s="33">
        <v>50.328905384999999</v>
      </c>
      <c r="AG22" s="33">
        <v>462573.97988370998</v>
      </c>
      <c r="AH22" s="33">
        <v>29628.8108864516</v>
      </c>
      <c r="AI22" s="33">
        <v>81618.186450109206</v>
      </c>
      <c r="AJ22" s="33">
        <v>158010.952372965</v>
      </c>
      <c r="AK22" s="33">
        <v>114753.380184034</v>
      </c>
      <c r="AL22" s="33">
        <v>76038.473871420996</v>
      </c>
      <c r="AM22" s="33">
        <v>149.95802800509301</v>
      </c>
      <c r="AN22" s="33">
        <v>1969.16714674274</v>
      </c>
      <c r="AO22" s="33">
        <v>279.38189621907401</v>
      </c>
      <c r="AP22" s="33">
        <v>125.669047763028</v>
      </c>
    </row>
    <row r="23" spans="1:42" ht="15.75" customHeight="1">
      <c r="A23" s="4"/>
      <c r="B23" s="32" t="s">
        <v>18</v>
      </c>
      <c r="C23" s="33">
        <v>756179.59165052604</v>
      </c>
      <c r="D23" s="33">
        <v>39435.858304081303</v>
      </c>
      <c r="E23" s="33">
        <v>116420.561039597</v>
      </c>
      <c r="F23" s="33">
        <v>152531.69327539299</v>
      </c>
      <c r="G23" s="33">
        <v>110982.88039914799</v>
      </c>
      <c r="H23" s="33">
        <v>87741.581176721695</v>
      </c>
      <c r="I23" s="33">
        <v>69636.869515726605</v>
      </c>
      <c r="J23" s="33">
        <v>96731.581649333195</v>
      </c>
      <c r="K23" s="33">
        <v>54540.405183587704</v>
      </c>
      <c r="L23" s="33">
        <v>28158.161106936699</v>
      </c>
      <c r="M23" s="33">
        <v>370820.672632178</v>
      </c>
      <c r="N23" s="33">
        <v>3580.0416757889602</v>
      </c>
      <c r="O23" s="33">
        <v>65108.756181675999</v>
      </c>
      <c r="P23" s="33">
        <v>45213.421536077803</v>
      </c>
      <c r="Q23" s="33">
        <v>3658.7323167581098</v>
      </c>
      <c r="R23" s="33">
        <v>5199.9977725315002</v>
      </c>
      <c r="S23" s="33">
        <v>69503.065191249305</v>
      </c>
      <c r="T23" s="33">
        <v>96071.021280953893</v>
      </c>
      <c r="U23" s="33">
        <v>54370.853237220697</v>
      </c>
      <c r="V23" s="33">
        <v>28114.783439921201</v>
      </c>
      <c r="W23" s="33">
        <v>61486.981202000003</v>
      </c>
      <c r="X23" s="33">
        <v>8695</v>
      </c>
      <c r="Y23" s="33">
        <v>3517.0264614992002</v>
      </c>
      <c r="Z23" s="33">
        <v>31.1657725072</v>
      </c>
      <c r="AA23" s="33">
        <v>9960.7836190559992</v>
      </c>
      <c r="AB23" s="33">
        <v>38585.618343332797</v>
      </c>
      <c r="AC23" s="33">
        <v>115.3931354688</v>
      </c>
      <c r="AD23" s="33">
        <v>418.79464122719997</v>
      </c>
      <c r="AE23" s="33">
        <v>135.25065822240001</v>
      </c>
      <c r="AF23" s="33">
        <v>27.9485706864</v>
      </c>
      <c r="AG23" s="33">
        <v>323871.93781634799</v>
      </c>
      <c r="AH23" s="33">
        <v>27160.816628292399</v>
      </c>
      <c r="AI23" s="33">
        <v>47794.778396422204</v>
      </c>
      <c r="AJ23" s="33">
        <v>107287.105966808</v>
      </c>
      <c r="AK23" s="33">
        <v>97363.364463333506</v>
      </c>
      <c r="AL23" s="33">
        <v>43955.965060857401</v>
      </c>
      <c r="AM23" s="33">
        <v>18.4111890085534</v>
      </c>
      <c r="AN23" s="33">
        <v>241.76572715205401</v>
      </c>
      <c r="AO23" s="33">
        <v>34.301288144596001</v>
      </c>
      <c r="AP23" s="33">
        <v>15.429096329078201</v>
      </c>
    </row>
    <row r="24" spans="1:42" ht="15.75" customHeight="1">
      <c r="A24" s="4"/>
      <c r="B24" s="32" t="s">
        <v>19</v>
      </c>
      <c r="C24" s="33">
        <v>642990.89419235499</v>
      </c>
      <c r="D24" s="33">
        <v>36550.921400595696</v>
      </c>
      <c r="E24" s="33">
        <v>93577.082401010499</v>
      </c>
      <c r="F24" s="33">
        <v>95613.816641773898</v>
      </c>
      <c r="G24" s="33">
        <v>106268.609080522</v>
      </c>
      <c r="H24" s="33">
        <v>58789.8250783275</v>
      </c>
      <c r="I24" s="33">
        <v>71423.866141491104</v>
      </c>
      <c r="J24" s="33">
        <v>81163.729875446603</v>
      </c>
      <c r="K24" s="33">
        <v>81588.906138816194</v>
      </c>
      <c r="L24" s="33">
        <v>18014.137434371802</v>
      </c>
      <c r="M24" s="33">
        <v>344977.92633211298</v>
      </c>
      <c r="N24" s="33">
        <v>3089.6474541579601</v>
      </c>
      <c r="O24" s="33">
        <v>48795.588416391598</v>
      </c>
      <c r="P24" s="33">
        <v>36282.692108436102</v>
      </c>
      <c r="Q24" s="33">
        <v>3646.89414094214</v>
      </c>
      <c r="R24" s="33">
        <v>4367.7627195591704</v>
      </c>
      <c r="S24" s="33">
        <v>71059.211688491894</v>
      </c>
      <c r="T24" s="33">
        <v>78746.622831109795</v>
      </c>
      <c r="U24" s="33">
        <v>81130.264655987194</v>
      </c>
      <c r="V24" s="33">
        <v>17859.2423170373</v>
      </c>
      <c r="W24" s="33">
        <v>48313.9718054818</v>
      </c>
      <c r="X24" s="33">
        <v>6983</v>
      </c>
      <c r="Y24" s="33">
        <v>2318.7202570474001</v>
      </c>
      <c r="Z24" s="33">
        <v>16.583162006599999</v>
      </c>
      <c r="AA24" s="33">
        <v>12930.065080405</v>
      </c>
      <c r="AB24" s="33">
        <v>24578.052117159001</v>
      </c>
      <c r="AC24" s="33">
        <v>251.31768514039999</v>
      </c>
      <c r="AD24" s="33">
        <v>928.8303326596</v>
      </c>
      <c r="AE24" s="33">
        <v>247.4874586736</v>
      </c>
      <c r="AF24" s="33">
        <v>59.9157123902</v>
      </c>
      <c r="AG24" s="33">
        <v>249698.99605476001</v>
      </c>
      <c r="AH24" s="33">
        <v>26478.273946437799</v>
      </c>
      <c r="AI24" s="33">
        <v>42462.773727571497</v>
      </c>
      <c r="AJ24" s="33">
        <v>59314.541371331201</v>
      </c>
      <c r="AK24" s="33">
        <v>89691.649859174897</v>
      </c>
      <c r="AL24" s="33">
        <v>29844.0102416093</v>
      </c>
      <c r="AM24" s="33">
        <v>113.336767858748</v>
      </c>
      <c r="AN24" s="33">
        <v>1488.2767116772</v>
      </c>
      <c r="AO24" s="33">
        <v>211.15402415537</v>
      </c>
      <c r="AP24" s="33">
        <v>94.979404944258107</v>
      </c>
    </row>
    <row r="25" spans="1:42" ht="15.75" customHeight="1">
      <c r="A25" s="4"/>
      <c r="B25" s="32" t="s">
        <v>20</v>
      </c>
      <c r="C25" s="33">
        <v>1004278.22645566</v>
      </c>
      <c r="D25" s="33">
        <v>65472.667825445998</v>
      </c>
      <c r="E25" s="33">
        <v>187200.167940151</v>
      </c>
      <c r="F25" s="33">
        <v>185236.36585713501</v>
      </c>
      <c r="G25" s="33">
        <v>186156.88515100701</v>
      </c>
      <c r="H25" s="33">
        <v>114317.66648776201</v>
      </c>
      <c r="I25" s="33">
        <v>78005.888812180696</v>
      </c>
      <c r="J25" s="33">
        <v>87557.801627315494</v>
      </c>
      <c r="K25" s="33">
        <v>86271.276255495599</v>
      </c>
      <c r="L25" s="33">
        <v>14059.506499167101</v>
      </c>
      <c r="M25" s="33">
        <v>395890.99681234901</v>
      </c>
      <c r="N25" s="33">
        <v>4618.2593409646697</v>
      </c>
      <c r="O25" s="33">
        <v>65165.859997216998</v>
      </c>
      <c r="P25" s="33">
        <v>57803.152808188301</v>
      </c>
      <c r="Q25" s="33">
        <v>5712.0946912088202</v>
      </c>
      <c r="R25" s="33">
        <v>3384.2104263902202</v>
      </c>
      <c r="S25" s="33">
        <v>77087.478247805004</v>
      </c>
      <c r="T25" s="33">
        <v>82788.2532078035</v>
      </c>
      <c r="U25" s="33">
        <v>85529.088912947002</v>
      </c>
      <c r="V25" s="33">
        <v>13802.5991798248</v>
      </c>
      <c r="W25" s="33">
        <v>91043.736749999996</v>
      </c>
      <c r="X25" s="33">
        <v>13418</v>
      </c>
      <c r="Y25" s="33">
        <v>7340.1828780919996</v>
      </c>
      <c r="Z25" s="33">
        <v>19.824197112</v>
      </c>
      <c r="AA25" s="33">
        <v>20746.556069647999</v>
      </c>
      <c r="AB25" s="33">
        <v>45191.373106140003</v>
      </c>
      <c r="AC25" s="33">
        <v>556.38829511999995</v>
      </c>
      <c r="AD25" s="33">
        <v>3113.0529869880002</v>
      </c>
      <c r="AE25" s="33">
        <v>507.16674540000002</v>
      </c>
      <c r="AF25" s="33">
        <v>151.19247150000001</v>
      </c>
      <c r="AG25" s="33">
        <v>517343.49289331102</v>
      </c>
      <c r="AH25" s="33">
        <v>47436.408484481297</v>
      </c>
      <c r="AI25" s="33">
        <v>114694.125064842</v>
      </c>
      <c r="AJ25" s="33">
        <v>127413.388851834</v>
      </c>
      <c r="AK25" s="33">
        <v>159698.23439015</v>
      </c>
      <c r="AL25" s="33">
        <v>65742.082955231701</v>
      </c>
      <c r="AM25" s="33">
        <v>362.02226925566401</v>
      </c>
      <c r="AN25" s="33">
        <v>1656.4954325240101</v>
      </c>
      <c r="AO25" s="33">
        <v>235.02059714864799</v>
      </c>
      <c r="AP25" s="33">
        <v>105.71484784232899</v>
      </c>
    </row>
    <row r="26" spans="1:42" ht="15.75" customHeight="1">
      <c r="A26" s="4"/>
      <c r="B26" s="32" t="s">
        <v>21</v>
      </c>
      <c r="C26" s="33">
        <v>786835.91751329799</v>
      </c>
      <c r="D26" s="33">
        <v>54960.1298183053</v>
      </c>
      <c r="E26" s="33">
        <v>122366.16375809599</v>
      </c>
      <c r="F26" s="33">
        <v>144533.71092001899</v>
      </c>
      <c r="G26" s="33">
        <v>119395.199655791</v>
      </c>
      <c r="H26" s="33">
        <v>80502.5734229964</v>
      </c>
      <c r="I26" s="33">
        <v>86327.232330018596</v>
      </c>
      <c r="J26" s="33">
        <v>82852.171484978593</v>
      </c>
      <c r="K26" s="33">
        <v>82610.812272377007</v>
      </c>
      <c r="L26" s="33">
        <v>13287.923850715601</v>
      </c>
      <c r="M26" s="33">
        <v>380494.99661485199</v>
      </c>
      <c r="N26" s="33">
        <v>4536.5640782996497</v>
      </c>
      <c r="O26" s="33">
        <v>59874.039221067404</v>
      </c>
      <c r="P26" s="33">
        <v>47365.133272273997</v>
      </c>
      <c r="Q26" s="33">
        <v>4744.7670123073303</v>
      </c>
      <c r="R26" s="33">
        <v>4149.7610877153202</v>
      </c>
      <c r="S26" s="33">
        <v>85578.1666145489</v>
      </c>
      <c r="T26" s="33">
        <v>79271.920053837996</v>
      </c>
      <c r="U26" s="33">
        <v>81872.793239092993</v>
      </c>
      <c r="V26" s="33">
        <v>13101.8520357079</v>
      </c>
      <c r="W26" s="33">
        <v>65491.766000000003</v>
      </c>
      <c r="X26" s="33">
        <v>12140</v>
      </c>
      <c r="Y26" s="33">
        <v>4819.8293078999004</v>
      </c>
      <c r="Z26" s="33">
        <v>20.245331596100002</v>
      </c>
      <c r="AA26" s="33">
        <v>12350.0606526009</v>
      </c>
      <c r="AB26" s="33">
        <v>32026.1055904473</v>
      </c>
      <c r="AC26" s="33">
        <v>575.62590493660002</v>
      </c>
      <c r="AD26" s="33">
        <v>2796.9340655421001</v>
      </c>
      <c r="AE26" s="33">
        <v>626.88337277690005</v>
      </c>
      <c r="AF26" s="33">
        <v>136.08177420019999</v>
      </c>
      <c r="AG26" s="33">
        <v>340849.154898446</v>
      </c>
      <c r="AH26" s="33">
        <v>38283.565740005703</v>
      </c>
      <c r="AI26" s="33">
        <v>57672.295229128998</v>
      </c>
      <c r="AJ26" s="33">
        <v>97148.332316149099</v>
      </c>
      <c r="AK26" s="33">
        <v>102300.371990883</v>
      </c>
      <c r="AL26" s="33">
        <v>44326.706744833798</v>
      </c>
      <c r="AM26" s="33">
        <v>173.43981053308701</v>
      </c>
      <c r="AN26" s="33">
        <v>783.31736559851799</v>
      </c>
      <c r="AO26" s="33">
        <v>111.135660507086</v>
      </c>
      <c r="AP26" s="33">
        <v>49.990040807528203</v>
      </c>
    </row>
    <row r="27" spans="1:42" ht="15.75" customHeight="1">
      <c r="A27" s="4"/>
      <c r="B27" s="32" t="s">
        <v>22</v>
      </c>
      <c r="C27" s="33">
        <v>776043.25822177203</v>
      </c>
      <c r="D27" s="33">
        <v>52057.195797089204</v>
      </c>
      <c r="E27" s="33">
        <v>133834.803116975</v>
      </c>
      <c r="F27" s="33">
        <v>153100.08685623799</v>
      </c>
      <c r="G27" s="33">
        <v>103022.22033988401</v>
      </c>
      <c r="H27" s="33">
        <v>84725.530526854796</v>
      </c>
      <c r="I27" s="33">
        <v>75573.764284759498</v>
      </c>
      <c r="J27" s="33">
        <v>72188.463242246304</v>
      </c>
      <c r="K27" s="33">
        <v>86359.982824531398</v>
      </c>
      <c r="L27" s="33">
        <v>15181.211233193</v>
      </c>
      <c r="M27" s="33">
        <v>368123.00607379503</v>
      </c>
      <c r="N27" s="33">
        <v>4154.7536888282402</v>
      </c>
      <c r="O27" s="33">
        <v>69093.244155993903</v>
      </c>
      <c r="P27" s="33">
        <v>39301.006542516101</v>
      </c>
      <c r="Q27" s="33">
        <v>4271.3354439483701</v>
      </c>
      <c r="R27" s="33">
        <v>6170.3762010033297</v>
      </c>
      <c r="S27" s="33">
        <v>75165.176965291597</v>
      </c>
      <c r="T27" s="33">
        <v>69092.220611576005</v>
      </c>
      <c r="U27" s="33">
        <v>85883.096516700098</v>
      </c>
      <c r="V27" s="33">
        <v>14991.7959479372</v>
      </c>
      <c r="W27" s="33">
        <v>66504.970749999993</v>
      </c>
      <c r="X27" s="33">
        <v>11836</v>
      </c>
      <c r="Y27" s="33">
        <v>3725.3484433874</v>
      </c>
      <c r="Z27" s="33">
        <v>6.8694685122000001</v>
      </c>
      <c r="AA27" s="33">
        <v>12161.464363675799</v>
      </c>
      <c r="AB27" s="33">
        <v>38011.601475576797</v>
      </c>
      <c r="AC27" s="33">
        <v>90.534280073800005</v>
      </c>
      <c r="AD27" s="33">
        <v>533.91347033379998</v>
      </c>
      <c r="AE27" s="33">
        <v>113.347652641</v>
      </c>
      <c r="AF27" s="33">
        <v>25.891595799200001</v>
      </c>
      <c r="AG27" s="33">
        <v>341415.28139797703</v>
      </c>
      <c r="AH27" s="33">
        <v>36066.442108260897</v>
      </c>
      <c r="AI27" s="33">
        <v>61016.210517594198</v>
      </c>
      <c r="AJ27" s="33">
        <v>113792.21084520999</v>
      </c>
      <c r="AK27" s="33">
        <v>86589.420532259799</v>
      </c>
      <c r="AL27" s="33">
        <v>40543.552850274602</v>
      </c>
      <c r="AM27" s="33">
        <v>318.05303939410402</v>
      </c>
      <c r="AN27" s="33">
        <v>2562.3291603364701</v>
      </c>
      <c r="AO27" s="33">
        <v>363.53865519025499</v>
      </c>
      <c r="AP27" s="33">
        <v>163.52368945660399</v>
      </c>
    </row>
    <row r="28" spans="1:42" ht="15.75" customHeight="1">
      <c r="A28" s="4"/>
      <c r="B28" s="32" t="s">
        <v>23</v>
      </c>
      <c r="C28" s="33">
        <v>875097.91175011604</v>
      </c>
      <c r="D28" s="33">
        <v>48363.353959922402</v>
      </c>
      <c r="E28" s="33">
        <v>145777.19449532099</v>
      </c>
      <c r="F28" s="33">
        <v>196902.62967839401</v>
      </c>
      <c r="G28" s="33">
        <v>115032.13838764001</v>
      </c>
      <c r="H28" s="33">
        <v>109198.54630698801</v>
      </c>
      <c r="I28" s="33">
        <v>86472.782255701997</v>
      </c>
      <c r="J28" s="33">
        <v>69147.799560219704</v>
      </c>
      <c r="K28" s="33">
        <v>83962.279582167597</v>
      </c>
      <c r="L28" s="33">
        <v>20241.187523761699</v>
      </c>
      <c r="M28" s="33">
        <v>402034.00350917201</v>
      </c>
      <c r="N28" s="33">
        <v>3858.61053301935</v>
      </c>
      <c r="O28" s="33">
        <v>77556.470081146705</v>
      </c>
      <c r="P28" s="33">
        <v>51290.845372219897</v>
      </c>
      <c r="Q28" s="33">
        <v>5579.5608544469096</v>
      </c>
      <c r="R28" s="33">
        <v>7198.4831888502003</v>
      </c>
      <c r="S28" s="33">
        <v>86115.288105998901</v>
      </c>
      <c r="T28" s="33">
        <v>66790.611745403701</v>
      </c>
      <c r="U28" s="33">
        <v>83527.716019623695</v>
      </c>
      <c r="V28" s="33">
        <v>20116.4176084627</v>
      </c>
      <c r="W28" s="33">
        <v>80132.586773000003</v>
      </c>
      <c r="X28" s="33">
        <v>11192.029723</v>
      </c>
      <c r="Y28" s="33">
        <v>4748.3444674315997</v>
      </c>
      <c r="Z28" s="33">
        <v>42.597346977599997</v>
      </c>
      <c r="AA28" s="33">
        <v>12820.6569130428</v>
      </c>
      <c r="AB28" s="33">
        <v>49164.901970582003</v>
      </c>
      <c r="AC28" s="33">
        <v>291.55291852319999</v>
      </c>
      <c r="AD28" s="33">
        <v>1491.2835125219999</v>
      </c>
      <c r="AE28" s="33">
        <v>311.71061542680002</v>
      </c>
      <c r="AF28" s="33">
        <v>69.509305494000003</v>
      </c>
      <c r="AG28" s="33">
        <v>392931.32146794401</v>
      </c>
      <c r="AH28" s="33">
        <v>33312.7137039031</v>
      </c>
      <c r="AI28" s="33">
        <v>63472.379946742403</v>
      </c>
      <c r="AJ28" s="33">
        <v>145569.18695919699</v>
      </c>
      <c r="AK28" s="33">
        <v>96631.920620150195</v>
      </c>
      <c r="AL28" s="33">
        <v>52835.161147555496</v>
      </c>
      <c r="AM28" s="33">
        <v>65.941231179923193</v>
      </c>
      <c r="AN28" s="33">
        <v>865.90430229394303</v>
      </c>
      <c r="AO28" s="33">
        <v>122.852947117098</v>
      </c>
      <c r="AP28" s="33">
        <v>55.260609805068803</v>
      </c>
    </row>
    <row r="29" spans="1:42" ht="15.75" customHeight="1">
      <c r="A29" s="4"/>
      <c r="B29" s="32" t="s">
        <v>24</v>
      </c>
      <c r="C29" s="33">
        <v>812725.579041427</v>
      </c>
      <c r="D29" s="33">
        <v>42515.5387109496</v>
      </c>
      <c r="E29" s="33">
        <v>147145.94193829101</v>
      </c>
      <c r="F29" s="33">
        <v>186427.33947388499</v>
      </c>
      <c r="G29" s="33">
        <v>107561.673193561</v>
      </c>
      <c r="H29" s="33">
        <v>124553.840813191</v>
      </c>
      <c r="I29" s="33">
        <v>66607.009079451294</v>
      </c>
      <c r="J29" s="33">
        <v>65595.728437845697</v>
      </c>
      <c r="K29" s="33">
        <v>55819.756425689302</v>
      </c>
      <c r="L29" s="33">
        <v>16498.7509685611</v>
      </c>
      <c r="M29" s="33">
        <v>344905.00015399198</v>
      </c>
      <c r="N29" s="33">
        <v>3260.16909734818</v>
      </c>
      <c r="O29" s="33">
        <v>77079.006168505904</v>
      </c>
      <c r="P29" s="33">
        <v>49449.765402827499</v>
      </c>
      <c r="Q29" s="33">
        <v>4714.89908371398</v>
      </c>
      <c r="R29" s="33">
        <v>8808.2247989017706</v>
      </c>
      <c r="S29" s="33">
        <v>66301.552364800402</v>
      </c>
      <c r="T29" s="33">
        <v>63537.707261981501</v>
      </c>
      <c r="U29" s="33">
        <v>55360.121960336801</v>
      </c>
      <c r="V29" s="33">
        <v>16393.554015576101</v>
      </c>
      <c r="W29" s="33">
        <v>87262</v>
      </c>
      <c r="X29" s="33">
        <v>9922</v>
      </c>
      <c r="Y29" s="33">
        <v>5253.5669815032998</v>
      </c>
      <c r="Z29" s="33">
        <v>842.89651769399995</v>
      </c>
      <c r="AA29" s="33">
        <v>11974.372954481099</v>
      </c>
      <c r="AB29" s="33">
        <v>57249.629044146503</v>
      </c>
      <c r="AC29" s="33">
        <v>251.46758201130001</v>
      </c>
      <c r="AD29" s="33">
        <v>1349.0653039082999</v>
      </c>
      <c r="AE29" s="33">
        <v>359.04907903140003</v>
      </c>
      <c r="AF29" s="33">
        <v>59.952537224099999</v>
      </c>
      <c r="AG29" s="33">
        <v>380558.57888743503</v>
      </c>
      <c r="AH29" s="33">
        <v>29333.369613601499</v>
      </c>
      <c r="AI29" s="33">
        <v>64813.368788281601</v>
      </c>
      <c r="AJ29" s="33">
        <v>136134.67755336399</v>
      </c>
      <c r="AK29" s="33">
        <v>90872.401155366402</v>
      </c>
      <c r="AL29" s="33">
        <v>58495.986970143</v>
      </c>
      <c r="AM29" s="33">
        <v>53.989132639618397</v>
      </c>
      <c r="AN29" s="33">
        <v>708.95587195587996</v>
      </c>
      <c r="AO29" s="33">
        <v>100.585386321153</v>
      </c>
      <c r="AP29" s="33">
        <v>45.244415760848398</v>
      </c>
    </row>
    <row r="30" spans="1:42" ht="15.75" customHeight="1">
      <c r="A30" s="4"/>
      <c r="B30" s="35" t="s">
        <v>25</v>
      </c>
      <c r="C30" s="36">
        <v>892682.36758798803</v>
      </c>
      <c r="D30" s="36">
        <v>51727.654539376497</v>
      </c>
      <c r="E30" s="36">
        <v>175195.498494364</v>
      </c>
      <c r="F30" s="36">
        <v>223100.94029125801</v>
      </c>
      <c r="G30" s="36">
        <v>119065.09158640901</v>
      </c>
      <c r="H30" s="36">
        <v>144682.78081017401</v>
      </c>
      <c r="I30" s="36">
        <v>61145.703178638003</v>
      </c>
      <c r="J30" s="36">
        <v>71142.645028571496</v>
      </c>
      <c r="K30" s="36">
        <v>34900.403945587699</v>
      </c>
      <c r="L30" s="36">
        <v>11721.6497136087</v>
      </c>
      <c r="M30" s="36">
        <v>323178.00087375799</v>
      </c>
      <c r="N30" s="36">
        <v>2586.7293283773201</v>
      </c>
      <c r="O30" s="36">
        <v>88676.494299920902</v>
      </c>
      <c r="P30" s="36">
        <v>43514.619499257598</v>
      </c>
      <c r="Q30" s="36">
        <v>4279.6140514008503</v>
      </c>
      <c r="R30" s="36">
        <v>9910.7326103880805</v>
      </c>
      <c r="S30" s="36">
        <v>60746.023136693599</v>
      </c>
      <c r="T30" s="36">
        <v>67727.313379140396</v>
      </c>
      <c r="U30" s="36">
        <v>34239.698516489298</v>
      </c>
      <c r="V30" s="36">
        <v>11496.776052089601</v>
      </c>
      <c r="W30" s="36">
        <v>119996.559563994</v>
      </c>
      <c r="X30" s="36">
        <v>10776.59857</v>
      </c>
      <c r="Y30" s="36">
        <v>17780.243337124099</v>
      </c>
      <c r="Z30" s="36">
        <v>12309.8997683785</v>
      </c>
      <c r="AA30" s="36">
        <v>15146.569896540899</v>
      </c>
      <c r="AB30" s="36">
        <v>62461.3794840345</v>
      </c>
      <c r="AC30" s="36">
        <v>210.836278674</v>
      </c>
      <c r="AD30" s="36">
        <v>935.53817214449998</v>
      </c>
      <c r="AE30" s="36">
        <v>308.8767884687</v>
      </c>
      <c r="AF30" s="36">
        <v>66.617268628900007</v>
      </c>
      <c r="AG30" s="36">
        <v>449507.80715023697</v>
      </c>
      <c r="AH30" s="36">
        <v>38364.326640999199</v>
      </c>
      <c r="AI30" s="36">
        <v>68738.760857319096</v>
      </c>
      <c r="AJ30" s="36">
        <v>167276.42102362201</v>
      </c>
      <c r="AK30" s="36">
        <v>99638.907638467601</v>
      </c>
      <c r="AL30" s="36">
        <v>72310.668715751497</v>
      </c>
      <c r="AM30" s="36">
        <v>188.84376327042199</v>
      </c>
      <c r="AN30" s="36">
        <v>2479.7934772865901</v>
      </c>
      <c r="AO30" s="36">
        <v>351.82864062975398</v>
      </c>
      <c r="AP30" s="36">
        <v>158.256392890206</v>
      </c>
    </row>
    <row r="31" spans="1:42" ht="15.75" customHeight="1">
      <c r="A31" s="3">
        <v>2018</v>
      </c>
      <c r="B31" s="76" t="s">
        <v>12</v>
      </c>
      <c r="C31" s="77">
        <v>11130183.158918399</v>
      </c>
      <c r="D31" s="77">
        <v>490804.82130328502</v>
      </c>
      <c r="E31" s="77">
        <v>2638300.972077</v>
      </c>
      <c r="F31" s="77">
        <v>1903661.25435926</v>
      </c>
      <c r="G31" s="77">
        <v>1448197.1665949</v>
      </c>
      <c r="H31" s="77">
        <v>1719355.0775025899</v>
      </c>
      <c r="I31" s="77">
        <v>865339.60378420097</v>
      </c>
      <c r="J31" s="77">
        <v>1022229.1329917799</v>
      </c>
      <c r="K31" s="77">
        <v>826349.03580335504</v>
      </c>
      <c r="L31" s="77">
        <v>215946.09450191099</v>
      </c>
      <c r="M31" s="77">
        <v>4485288.1809634399</v>
      </c>
      <c r="N31" s="77">
        <v>42156.335607353598</v>
      </c>
      <c r="O31" s="77">
        <v>1031406.30473369</v>
      </c>
      <c r="P31" s="77">
        <v>397623.18262816803</v>
      </c>
      <c r="Q31" s="77">
        <v>54074.163086533699</v>
      </c>
      <c r="R31" s="77">
        <v>101767.258677734</v>
      </c>
      <c r="S31" s="77">
        <v>857129.03415659606</v>
      </c>
      <c r="T31" s="77">
        <v>970171.74366435804</v>
      </c>
      <c r="U31" s="77">
        <v>817144.94033143204</v>
      </c>
      <c r="V31" s="77">
        <v>213815.21807757401</v>
      </c>
      <c r="W31" s="77">
        <v>1061825.3183207801</v>
      </c>
      <c r="X31" s="77">
        <v>68594.862068874398</v>
      </c>
      <c r="Y31" s="77">
        <v>118237.321401482</v>
      </c>
      <c r="Z31" s="77">
        <v>33388.740918091396</v>
      </c>
      <c r="AA31" s="77">
        <v>143593.79613273</v>
      </c>
      <c r="AB31" s="77">
        <v>648379.73307783296</v>
      </c>
      <c r="AC31" s="77">
        <v>6472.5034645968999</v>
      </c>
      <c r="AD31" s="77">
        <v>35275.389354155297</v>
      </c>
      <c r="AE31" s="77">
        <v>6823.0954736663398</v>
      </c>
      <c r="AF31" s="77">
        <v>1059.8764293465499</v>
      </c>
      <c r="AG31" s="77">
        <v>5583069.6596340202</v>
      </c>
      <c r="AH31" s="77">
        <v>380053.62362705701</v>
      </c>
      <c r="AI31" s="77">
        <v>1488657.34594183</v>
      </c>
      <c r="AJ31" s="77">
        <v>1472649.33081301</v>
      </c>
      <c r="AK31" s="77">
        <v>1250529.20737564</v>
      </c>
      <c r="AL31" s="77">
        <v>969208.08574702195</v>
      </c>
      <c r="AM31" s="77">
        <v>1738.0661630091099</v>
      </c>
      <c r="AN31" s="77">
        <v>16781.999973268699</v>
      </c>
      <c r="AO31" s="77">
        <v>2380.99999825745</v>
      </c>
      <c r="AP31" s="77">
        <v>1070.9999949902101</v>
      </c>
    </row>
    <row r="32" spans="1:42" ht="15.75" customHeight="1">
      <c r="A32" s="3"/>
      <c r="B32" s="32" t="s">
        <v>14</v>
      </c>
      <c r="C32" s="33">
        <v>1982761.6445966701</v>
      </c>
      <c r="D32" s="33">
        <v>72993.819756780606</v>
      </c>
      <c r="E32" s="33">
        <v>558888.10729792202</v>
      </c>
      <c r="F32" s="33">
        <v>459229.19418460998</v>
      </c>
      <c r="G32" s="33">
        <v>238263.30143149599</v>
      </c>
      <c r="H32" s="33">
        <v>407083.41037865297</v>
      </c>
      <c r="I32" s="33">
        <v>72786.296867850295</v>
      </c>
      <c r="J32" s="33">
        <v>109627.57379264099</v>
      </c>
      <c r="K32" s="33">
        <v>46891.049168821497</v>
      </c>
      <c r="L32" s="33">
        <v>16998.8917179007</v>
      </c>
      <c r="M32" s="33">
        <v>472987.00003174902</v>
      </c>
      <c r="N32" s="33">
        <v>5311.7077240217704</v>
      </c>
      <c r="O32" s="33">
        <v>147948.387195838</v>
      </c>
      <c r="P32" s="33">
        <v>56013.753411418402</v>
      </c>
      <c r="Q32" s="33">
        <v>5346.8991806676404</v>
      </c>
      <c r="R32" s="33">
        <v>26717.6393030375</v>
      </c>
      <c r="S32" s="33">
        <v>71405.194382190399</v>
      </c>
      <c r="T32" s="33">
        <v>98876.323805149499</v>
      </c>
      <c r="U32" s="33">
        <v>44982.200054589397</v>
      </c>
      <c r="V32" s="33">
        <v>16384.894974835999</v>
      </c>
      <c r="W32" s="33">
        <v>217094.760098206</v>
      </c>
      <c r="X32" s="33">
        <v>9478</v>
      </c>
      <c r="Y32" s="33">
        <v>28861.2372142288</v>
      </c>
      <c r="Z32" s="33">
        <v>12468.3098364986</v>
      </c>
      <c r="AA32" s="33">
        <v>23837.811315431201</v>
      </c>
      <c r="AB32" s="33">
        <v>133731.152847166</v>
      </c>
      <c r="AC32" s="33">
        <v>1028.3960234256001</v>
      </c>
      <c r="AD32" s="33">
        <v>6119.7008296991999</v>
      </c>
      <c r="AE32" s="33">
        <v>1251.7332450624001</v>
      </c>
      <c r="AF32" s="33">
        <v>318.41878669440001</v>
      </c>
      <c r="AG32" s="33">
        <v>1292679.88446672</v>
      </c>
      <c r="AH32" s="33">
        <v>58204.1120327588</v>
      </c>
      <c r="AI32" s="33">
        <v>382078.48288785602</v>
      </c>
      <c r="AJ32" s="33">
        <v>390747.13093669299</v>
      </c>
      <c r="AK32" s="33">
        <v>209078.59093539699</v>
      </c>
      <c r="AL32" s="33">
        <v>246634.61822845001</v>
      </c>
      <c r="AM32" s="33">
        <v>352.706462234333</v>
      </c>
      <c r="AN32" s="33">
        <v>4631.5491577919702</v>
      </c>
      <c r="AO32" s="33">
        <v>657.115869169696</v>
      </c>
      <c r="AP32" s="33">
        <v>295.577956370332</v>
      </c>
    </row>
    <row r="33" spans="1:42" ht="15.75" customHeight="1">
      <c r="A33" s="3"/>
      <c r="B33" s="32" t="s">
        <v>15</v>
      </c>
      <c r="C33" s="33">
        <v>1820754.2734531199</v>
      </c>
      <c r="D33" s="33">
        <v>74738.315137842801</v>
      </c>
      <c r="E33" s="33">
        <v>517673.99247692298</v>
      </c>
      <c r="F33" s="33">
        <v>395510.79334906698</v>
      </c>
      <c r="G33" s="33">
        <v>188981.99699644401</v>
      </c>
      <c r="H33" s="33">
        <v>367839.23946018203</v>
      </c>
      <c r="I33" s="33">
        <v>85235.463555349197</v>
      </c>
      <c r="J33" s="33">
        <v>115971.12900719</v>
      </c>
      <c r="K33" s="33">
        <v>53224.0882275802</v>
      </c>
      <c r="L33" s="33">
        <v>21579.255242537402</v>
      </c>
      <c r="M33" s="33">
        <v>484415.24775330798</v>
      </c>
      <c r="N33" s="33">
        <v>5933.7306622523301</v>
      </c>
      <c r="O33" s="33">
        <v>144728.73150510099</v>
      </c>
      <c r="P33" s="33">
        <v>56692.170624003396</v>
      </c>
      <c r="Q33" s="33">
        <v>4847.3009459592604</v>
      </c>
      <c r="R33" s="33">
        <v>15443.4270377019</v>
      </c>
      <c r="S33" s="33">
        <v>83201.910651918297</v>
      </c>
      <c r="T33" s="33">
        <v>101748.493171806</v>
      </c>
      <c r="U33" s="33">
        <v>50740.010598024899</v>
      </c>
      <c r="V33" s="33">
        <v>21079.472556539899</v>
      </c>
      <c r="W33" s="33">
        <v>200862</v>
      </c>
      <c r="X33" s="33">
        <v>7360</v>
      </c>
      <c r="Y33" s="33">
        <v>29184.3442255505</v>
      </c>
      <c r="Z33" s="33">
        <v>13313.1667023597</v>
      </c>
      <c r="AA33" s="33">
        <v>14516.728959816201</v>
      </c>
      <c r="AB33" s="33">
        <v>121726.41560870501</v>
      </c>
      <c r="AC33" s="33">
        <v>1767.4788777524</v>
      </c>
      <c r="AD33" s="33">
        <v>10728.6966480419</v>
      </c>
      <c r="AE33" s="33">
        <v>1988.363812974</v>
      </c>
      <c r="AF33" s="33">
        <v>276.80516480049999</v>
      </c>
      <c r="AG33" s="33">
        <v>1135477.0256998099</v>
      </c>
      <c r="AH33" s="33">
        <v>61444.584475590498</v>
      </c>
      <c r="AI33" s="33">
        <v>343760.91674627102</v>
      </c>
      <c r="AJ33" s="33">
        <v>325505.45602270402</v>
      </c>
      <c r="AK33" s="33">
        <v>169617.967090669</v>
      </c>
      <c r="AL33" s="33">
        <v>230669.39681377599</v>
      </c>
      <c r="AM33" s="33">
        <v>266.07402567843502</v>
      </c>
      <c r="AN33" s="33">
        <v>3493.9391873417499</v>
      </c>
      <c r="AO33" s="33">
        <v>495.71381658129002</v>
      </c>
      <c r="AP33" s="33">
        <v>222.97752119693101</v>
      </c>
    </row>
    <row r="34" spans="1:42" ht="15.75" customHeight="1">
      <c r="A34" s="3"/>
      <c r="B34" s="32" t="s">
        <v>16</v>
      </c>
      <c r="C34" s="33">
        <v>1081877.2277502301</v>
      </c>
      <c r="D34" s="33">
        <v>43011.375224082702</v>
      </c>
      <c r="E34" s="33">
        <v>321505.75879903103</v>
      </c>
      <c r="F34" s="33">
        <v>188329.42786941901</v>
      </c>
      <c r="G34" s="33">
        <v>113031.579026277</v>
      </c>
      <c r="H34" s="33">
        <v>145665.246300434</v>
      </c>
      <c r="I34" s="33">
        <v>81015.566718183705</v>
      </c>
      <c r="J34" s="33">
        <v>110624.926867</v>
      </c>
      <c r="K34" s="33">
        <v>55444.440487899701</v>
      </c>
      <c r="L34" s="33">
        <v>23248.906457903999</v>
      </c>
      <c r="M34" s="33">
        <v>455996.99990334298</v>
      </c>
      <c r="N34" s="33">
        <v>4098.8064536827396</v>
      </c>
      <c r="O34" s="33">
        <v>139248.21557510601</v>
      </c>
      <c r="P34" s="33">
        <v>39955.852962513498</v>
      </c>
      <c r="Q34" s="33">
        <v>3001.6507756512001</v>
      </c>
      <c r="R34" s="33">
        <v>7901.9887956719704</v>
      </c>
      <c r="S34" s="33">
        <v>80048.370392971803</v>
      </c>
      <c r="T34" s="33">
        <v>104301.465149126</v>
      </c>
      <c r="U34" s="33">
        <v>54409.7617386528</v>
      </c>
      <c r="V34" s="33">
        <v>23030.888059966801</v>
      </c>
      <c r="W34" s="33">
        <v>98457.999993919293</v>
      </c>
      <c r="X34" s="33">
        <v>5143</v>
      </c>
      <c r="Y34" s="33">
        <v>11505.535576239399</v>
      </c>
      <c r="Z34" s="33">
        <v>5344.7858155636004</v>
      </c>
      <c r="AA34" s="33">
        <v>12925.7729868977</v>
      </c>
      <c r="AB34" s="33">
        <v>57736.091069566697</v>
      </c>
      <c r="AC34" s="33">
        <v>804.38435970030002</v>
      </c>
      <c r="AD34" s="33">
        <v>4185.5036892948001</v>
      </c>
      <c r="AE34" s="33">
        <v>731.34910848449999</v>
      </c>
      <c r="AF34" s="33">
        <v>81.577388172300004</v>
      </c>
      <c r="AG34" s="33">
        <v>527422.22785296896</v>
      </c>
      <c r="AH34" s="33">
        <v>33769.568770399899</v>
      </c>
      <c r="AI34" s="33">
        <v>170752.007647686</v>
      </c>
      <c r="AJ34" s="33">
        <v>143028.78909134201</v>
      </c>
      <c r="AK34" s="33">
        <v>97104.155263728404</v>
      </c>
      <c r="AL34" s="33">
        <v>80027.166435195497</v>
      </c>
      <c r="AM34" s="33">
        <v>162.81196551153201</v>
      </c>
      <c r="AN34" s="33">
        <v>2137.9580285786801</v>
      </c>
      <c r="AO34" s="33">
        <v>303.32964076248101</v>
      </c>
      <c r="AP34" s="33">
        <v>136.441009764971</v>
      </c>
    </row>
    <row r="35" spans="1:42" ht="15.75" customHeight="1">
      <c r="A35" s="3"/>
      <c r="B35" s="32" t="s">
        <v>17</v>
      </c>
      <c r="C35" s="33">
        <v>1029041.91272734</v>
      </c>
      <c r="D35" s="33">
        <v>34659.469167677496</v>
      </c>
      <c r="E35" s="33">
        <v>217056.90720429501</v>
      </c>
      <c r="F35" s="33">
        <v>196375.822832957</v>
      </c>
      <c r="G35" s="33">
        <v>153531.94685535101</v>
      </c>
      <c r="H35" s="33">
        <v>171146.20277218</v>
      </c>
      <c r="I35" s="33">
        <v>72640.929373773295</v>
      </c>
      <c r="J35" s="33">
        <v>102352.307407224</v>
      </c>
      <c r="K35" s="33">
        <v>51138.853777884397</v>
      </c>
      <c r="L35" s="33">
        <v>30139.473336001</v>
      </c>
      <c r="M35" s="33">
        <v>414922.00080868002</v>
      </c>
      <c r="N35" s="33">
        <v>2756.6320889660901</v>
      </c>
      <c r="O35" s="33">
        <v>108503.04434006099</v>
      </c>
      <c r="P35" s="33">
        <v>41256.793534524302</v>
      </c>
      <c r="Q35" s="33">
        <v>4947.4887540969803</v>
      </c>
      <c r="R35" s="33">
        <v>7434.1691379353397</v>
      </c>
      <c r="S35" s="33">
        <v>71999.421810887696</v>
      </c>
      <c r="T35" s="33">
        <v>97677.288248907804</v>
      </c>
      <c r="U35" s="33">
        <v>50382.918374167901</v>
      </c>
      <c r="V35" s="33">
        <v>29964.244519133001</v>
      </c>
      <c r="W35" s="33">
        <v>90933.971809044306</v>
      </c>
      <c r="X35" s="33">
        <v>5300</v>
      </c>
      <c r="Y35" s="33">
        <v>8350.3046619490997</v>
      </c>
      <c r="Z35" s="33">
        <v>1308.8093241684001</v>
      </c>
      <c r="AA35" s="33">
        <v>12180.711735486801</v>
      </c>
      <c r="AB35" s="33">
        <v>60036.401604182502</v>
      </c>
      <c r="AC35" s="33">
        <v>493.58307457879999</v>
      </c>
      <c r="AD35" s="33">
        <v>2732.5553472924998</v>
      </c>
      <c r="AE35" s="33">
        <v>480.34212878379998</v>
      </c>
      <c r="AF35" s="33">
        <v>51.263932602399997</v>
      </c>
      <c r="AG35" s="33">
        <v>523185.940109619</v>
      </c>
      <c r="AH35" s="33">
        <v>26602.8370787114</v>
      </c>
      <c r="AI35" s="33">
        <v>100203.558202285</v>
      </c>
      <c r="AJ35" s="33">
        <v>153810.21997426401</v>
      </c>
      <c r="AK35" s="33">
        <v>136403.746365767</v>
      </c>
      <c r="AL35" s="33">
        <v>103675.632030062</v>
      </c>
      <c r="AM35" s="33">
        <v>147.92448830672399</v>
      </c>
      <c r="AN35" s="33">
        <v>1942.46381102343</v>
      </c>
      <c r="AO35" s="33">
        <v>275.59327493267199</v>
      </c>
      <c r="AP35" s="33">
        <v>123.96488426553501</v>
      </c>
    </row>
    <row r="36" spans="1:42" ht="15.75" customHeight="1">
      <c r="A36" s="3"/>
      <c r="B36" s="32" t="s">
        <v>18</v>
      </c>
      <c r="C36" s="33">
        <v>766389.68169199198</v>
      </c>
      <c r="D36" s="33">
        <v>29964.8840379334</v>
      </c>
      <c r="E36" s="33">
        <v>119417.84681453599</v>
      </c>
      <c r="F36" s="33">
        <v>124165.09568468601</v>
      </c>
      <c r="G36" s="33">
        <v>120003.81758923399</v>
      </c>
      <c r="H36" s="33">
        <v>89930.197478917398</v>
      </c>
      <c r="I36" s="33">
        <v>86412.583156302804</v>
      </c>
      <c r="J36" s="33">
        <v>96080.502707382606</v>
      </c>
      <c r="K36" s="33">
        <v>81380.3560178388</v>
      </c>
      <c r="L36" s="33">
        <v>19034.398205162899</v>
      </c>
      <c r="M36" s="33">
        <v>391229.93991695403</v>
      </c>
      <c r="N36" s="33">
        <v>2879.5919013166799</v>
      </c>
      <c r="O36" s="33">
        <v>63543.331396020403</v>
      </c>
      <c r="P36" s="33">
        <v>34067.341523050301</v>
      </c>
      <c r="Q36" s="33">
        <v>5211.6718279742799</v>
      </c>
      <c r="R36" s="33">
        <v>6816.1828957559701</v>
      </c>
      <c r="S36" s="33">
        <v>85831.042481650104</v>
      </c>
      <c r="T36" s="33">
        <v>93139.969317000796</v>
      </c>
      <c r="U36" s="33">
        <v>80770.062931243301</v>
      </c>
      <c r="V36" s="33">
        <v>18970.745642942598</v>
      </c>
      <c r="W36" s="33">
        <v>60757.990597273601</v>
      </c>
      <c r="X36" s="33">
        <v>4753</v>
      </c>
      <c r="Y36" s="33">
        <v>6115.1937868112</v>
      </c>
      <c r="Z36" s="33">
        <v>70.661065654400005</v>
      </c>
      <c r="AA36" s="33">
        <v>10430.871667323199</v>
      </c>
      <c r="AB36" s="33">
        <v>35483.715614337598</v>
      </c>
      <c r="AC36" s="33">
        <v>564.22474735360004</v>
      </c>
      <c r="AD36" s="33">
        <v>2713.1500446976002</v>
      </c>
      <c r="AE36" s="33">
        <v>578.03234496159996</v>
      </c>
      <c r="AF36" s="33">
        <v>49.141326134400003</v>
      </c>
      <c r="AG36" s="33">
        <v>314401.75117776502</v>
      </c>
      <c r="AH36" s="33">
        <v>22332.292136616699</v>
      </c>
      <c r="AI36" s="33">
        <v>49759.321631704202</v>
      </c>
      <c r="AJ36" s="33">
        <v>90027.093095981094</v>
      </c>
      <c r="AK36" s="33">
        <v>104361.27409393599</v>
      </c>
      <c r="AL36" s="33">
        <v>47630.298968823801</v>
      </c>
      <c r="AM36" s="33">
        <v>17.315927299140601</v>
      </c>
      <c r="AN36" s="33">
        <v>227.38334568418901</v>
      </c>
      <c r="AO36" s="33">
        <v>32.260741633946601</v>
      </c>
      <c r="AP36" s="33">
        <v>14.511236085927701</v>
      </c>
    </row>
    <row r="37" spans="1:42" ht="15.75" customHeight="1">
      <c r="A37" s="3"/>
      <c r="B37" s="32" t="s">
        <v>19</v>
      </c>
      <c r="C37" s="33">
        <v>568145.50433523604</v>
      </c>
      <c r="D37" s="33">
        <v>26534.929470900799</v>
      </c>
      <c r="E37" s="33">
        <v>78567.938929053504</v>
      </c>
      <c r="F37" s="33">
        <v>54817.217356728899</v>
      </c>
      <c r="G37" s="33">
        <v>88491.362120280595</v>
      </c>
      <c r="H37" s="33">
        <v>48893.819201500599</v>
      </c>
      <c r="I37" s="33">
        <v>80946.778689518294</v>
      </c>
      <c r="J37" s="33">
        <v>79967.585135485002</v>
      </c>
      <c r="K37" s="33">
        <v>93281.692949262695</v>
      </c>
      <c r="L37" s="33">
        <v>16644.180482506301</v>
      </c>
      <c r="M37" s="33">
        <v>335868.00004011701</v>
      </c>
      <c r="N37" s="33">
        <v>3087.7047511410501</v>
      </c>
      <c r="O37" s="33">
        <v>34633.4040066159</v>
      </c>
      <c r="P37" s="33">
        <v>22068.1450246924</v>
      </c>
      <c r="Q37" s="33">
        <v>3881.5186419319998</v>
      </c>
      <c r="R37" s="33">
        <v>3647.6814513430199</v>
      </c>
      <c r="S37" s="33">
        <v>80705.335475404703</v>
      </c>
      <c r="T37" s="33">
        <v>78286.580191234199</v>
      </c>
      <c r="U37" s="33">
        <v>92980.480451113195</v>
      </c>
      <c r="V37" s="33">
        <v>16577.150046640501</v>
      </c>
      <c r="W37" s="33">
        <v>38908.990600999998</v>
      </c>
      <c r="X37" s="33">
        <v>4990</v>
      </c>
      <c r="Y37" s="33">
        <v>2721.2569096655998</v>
      </c>
      <c r="Z37" s="33">
        <v>19.710495059599999</v>
      </c>
      <c r="AA37" s="33">
        <v>8681.3285611859992</v>
      </c>
      <c r="AB37" s="33">
        <v>21233.2619684696</v>
      </c>
      <c r="AC37" s="33">
        <v>180.41512427399999</v>
      </c>
      <c r="AD37" s="33">
        <v>879.61730471999999</v>
      </c>
      <c r="AE37" s="33">
        <v>187.51306062719999</v>
      </c>
      <c r="AF37" s="33">
        <v>15.887176997999999</v>
      </c>
      <c r="AG37" s="33">
        <v>193368.513694119</v>
      </c>
      <c r="AH37" s="33">
        <v>18457.224719759801</v>
      </c>
      <c r="AI37" s="33">
        <v>41213.278012771902</v>
      </c>
      <c r="AJ37" s="33">
        <v>32729.361836977001</v>
      </c>
      <c r="AK37" s="33">
        <v>75928.514917162596</v>
      </c>
      <c r="AL37" s="33">
        <v>24012.875781687999</v>
      </c>
      <c r="AM37" s="33">
        <v>61.028089839566299</v>
      </c>
      <c r="AN37" s="33">
        <v>801.38763953078103</v>
      </c>
      <c r="AO37" s="33">
        <v>113.699437522341</v>
      </c>
      <c r="AP37" s="33">
        <v>51.143258867861903</v>
      </c>
    </row>
    <row r="38" spans="1:42" ht="15.75" customHeight="1">
      <c r="A38" s="3"/>
      <c r="B38" s="32" t="s">
        <v>20</v>
      </c>
      <c r="C38" s="33">
        <v>820433.89126670104</v>
      </c>
      <c r="D38" s="33">
        <v>45206.9926724377</v>
      </c>
      <c r="E38" s="33">
        <v>178377.60505334401</v>
      </c>
      <c r="F38" s="33">
        <v>89750.727920786798</v>
      </c>
      <c r="G38" s="33">
        <v>142177.31365651701</v>
      </c>
      <c r="H38" s="33">
        <v>88634.692923146999</v>
      </c>
      <c r="I38" s="33">
        <v>76695.654578354704</v>
      </c>
      <c r="J38" s="33">
        <v>86100.550952506295</v>
      </c>
      <c r="K38" s="33">
        <v>99859.799328594396</v>
      </c>
      <c r="L38" s="33">
        <v>13630.5541810134</v>
      </c>
      <c r="M38" s="33">
        <v>377690.99219906901</v>
      </c>
      <c r="N38" s="33">
        <v>3790.0516616445402</v>
      </c>
      <c r="O38" s="33">
        <v>60363.464830301004</v>
      </c>
      <c r="P38" s="33">
        <v>34638.840560581099</v>
      </c>
      <c r="Q38" s="33">
        <v>4887.8361163264899</v>
      </c>
      <c r="R38" s="33">
        <v>5341.2475781420899</v>
      </c>
      <c r="S38" s="33">
        <v>75543.019466376907</v>
      </c>
      <c r="T38" s="33">
        <v>80958.379178950505</v>
      </c>
      <c r="U38" s="33">
        <v>98722.750110352194</v>
      </c>
      <c r="V38" s="33">
        <v>13445.4026963939</v>
      </c>
      <c r="W38" s="33">
        <v>68364.766000000003</v>
      </c>
      <c r="X38" s="33">
        <v>6381</v>
      </c>
      <c r="Y38" s="33">
        <v>6174.3882380084997</v>
      </c>
      <c r="Z38" s="33">
        <v>89.401042168999993</v>
      </c>
      <c r="AA38" s="33">
        <v>14961.729450544</v>
      </c>
      <c r="AB38" s="33">
        <v>34211.817960079999</v>
      </c>
      <c r="AC38" s="33">
        <v>873.59673657949998</v>
      </c>
      <c r="AD38" s="33">
        <v>4485.6716913350001</v>
      </c>
      <c r="AE38" s="33">
        <v>1043.9061655524999</v>
      </c>
      <c r="AF38" s="33">
        <v>143.2547157315</v>
      </c>
      <c r="AG38" s="33">
        <v>374378.13306763099</v>
      </c>
      <c r="AH38" s="33">
        <v>35035.941010793103</v>
      </c>
      <c r="AI38" s="33">
        <v>111839.75198503501</v>
      </c>
      <c r="AJ38" s="33">
        <v>55022.486318036797</v>
      </c>
      <c r="AK38" s="33">
        <v>122327.748089646</v>
      </c>
      <c r="AL38" s="33">
        <v>49081.627384924897</v>
      </c>
      <c r="AM38" s="33">
        <v>279.03837539823797</v>
      </c>
      <c r="AN38" s="33">
        <v>656.50008222077395</v>
      </c>
      <c r="AO38" s="33">
        <v>93.143052689598207</v>
      </c>
      <c r="AP38" s="33">
        <v>41.896768887975398</v>
      </c>
    </row>
    <row r="39" spans="1:42" ht="15.75" customHeight="1">
      <c r="A39" s="3"/>
      <c r="B39" s="32" t="s">
        <v>21</v>
      </c>
      <c r="C39" s="33">
        <v>631426.29348186601</v>
      </c>
      <c r="D39" s="33">
        <v>40115.662762150998</v>
      </c>
      <c r="E39" s="33">
        <v>121850.39716334399</v>
      </c>
      <c r="F39" s="33">
        <v>73998.905945413397</v>
      </c>
      <c r="G39" s="33">
        <v>90615.396884330694</v>
      </c>
      <c r="H39" s="33">
        <v>64300.134340759803</v>
      </c>
      <c r="I39" s="33">
        <v>71013.941226538096</v>
      </c>
      <c r="J39" s="33">
        <v>68657.538196506095</v>
      </c>
      <c r="K39" s="33">
        <v>86913.436304116301</v>
      </c>
      <c r="L39" s="33">
        <v>13960.8806587079</v>
      </c>
      <c r="M39" s="33">
        <v>335341.00010154297</v>
      </c>
      <c r="N39" s="33">
        <v>3738.3762447469198</v>
      </c>
      <c r="O39" s="33">
        <v>58870.851834309899</v>
      </c>
      <c r="P39" s="33">
        <v>25930.3197204483</v>
      </c>
      <c r="Q39" s="33">
        <v>4670.13123749445</v>
      </c>
      <c r="R39" s="33">
        <v>4709.1053359889002</v>
      </c>
      <c r="S39" s="33">
        <v>70461.696667349504</v>
      </c>
      <c r="T39" s="33">
        <v>66521.877560677807</v>
      </c>
      <c r="U39" s="33">
        <v>86557.915169075801</v>
      </c>
      <c r="V39" s="33">
        <v>13880.7263314518</v>
      </c>
      <c r="W39" s="33">
        <v>50650.000002847199</v>
      </c>
      <c r="X39" s="33">
        <v>6550</v>
      </c>
      <c r="Y39" s="33">
        <v>3671.9325019408002</v>
      </c>
      <c r="Z39" s="33">
        <v>62.4003416312</v>
      </c>
      <c r="AA39" s="33">
        <v>10050.011660579201</v>
      </c>
      <c r="AB39" s="33">
        <v>27740.853036330402</v>
      </c>
      <c r="AC39" s="33">
        <v>409.68430841119999</v>
      </c>
      <c r="AD39" s="33">
        <v>1798.7450704184</v>
      </c>
      <c r="AE39" s="33">
        <v>307.72015992960002</v>
      </c>
      <c r="AF39" s="33">
        <v>58.652923606400002</v>
      </c>
      <c r="AG39" s="33">
        <v>245435.29337747599</v>
      </c>
      <c r="AH39" s="33">
        <v>29827.2865174041</v>
      </c>
      <c r="AI39" s="33">
        <v>59307.612827092897</v>
      </c>
      <c r="AJ39" s="33">
        <v>48006.185883333899</v>
      </c>
      <c r="AK39" s="33">
        <v>75895.253986256997</v>
      </c>
      <c r="AL39" s="33">
        <v>31850.175968440501</v>
      </c>
      <c r="AM39" s="33">
        <v>142.56025077740901</v>
      </c>
      <c r="AN39" s="33">
        <v>336.91556540991701</v>
      </c>
      <c r="AO39" s="33">
        <v>47.800975110949501</v>
      </c>
      <c r="AP39" s="33">
        <v>21.501403649674302</v>
      </c>
    </row>
    <row r="40" spans="1:42" ht="15.75" customHeight="1">
      <c r="A40" s="3"/>
      <c r="B40" s="32" t="s">
        <v>22</v>
      </c>
      <c r="C40" s="33">
        <v>584906.23502293997</v>
      </c>
      <c r="D40" s="33">
        <v>31069.342762492699</v>
      </c>
      <c r="E40" s="33">
        <v>128620.023411559</v>
      </c>
      <c r="F40" s="33">
        <v>63393.192614651198</v>
      </c>
      <c r="G40" s="33">
        <v>72712.408390541998</v>
      </c>
      <c r="H40" s="33">
        <v>60681.165532712002</v>
      </c>
      <c r="I40" s="33">
        <v>67347.811471313995</v>
      </c>
      <c r="J40" s="33">
        <v>64207.724092186101</v>
      </c>
      <c r="K40" s="33">
        <v>82568.227131116</v>
      </c>
      <c r="L40" s="33">
        <v>14306.339616368199</v>
      </c>
      <c r="M40" s="33">
        <v>328416.00008768798</v>
      </c>
      <c r="N40" s="33">
        <v>3050.7781541700401</v>
      </c>
      <c r="O40" s="33">
        <v>68153.273176100003</v>
      </c>
      <c r="P40" s="33">
        <v>21199.1125493855</v>
      </c>
      <c r="Q40" s="33">
        <v>4586.3514973125802</v>
      </c>
      <c r="R40" s="33">
        <v>4780.9911969519699</v>
      </c>
      <c r="S40" s="33">
        <v>67076.817701798296</v>
      </c>
      <c r="T40" s="33">
        <v>62952.612528842903</v>
      </c>
      <c r="U40" s="33">
        <v>82376.732368901401</v>
      </c>
      <c r="V40" s="33">
        <v>14239.3309142251</v>
      </c>
      <c r="W40" s="33">
        <v>45097.763766659999</v>
      </c>
      <c r="X40" s="33">
        <v>4875</v>
      </c>
      <c r="Y40" s="33">
        <v>3323.2225678509999</v>
      </c>
      <c r="Z40" s="33">
        <v>9.9104059402000004</v>
      </c>
      <c r="AA40" s="33">
        <v>8313.6915857129006</v>
      </c>
      <c r="AB40" s="33">
        <v>27979.805507344601</v>
      </c>
      <c r="AC40" s="33">
        <v>93.048539882300005</v>
      </c>
      <c r="AD40" s="33">
        <v>416.98206651309999</v>
      </c>
      <c r="AE40" s="33">
        <v>72.582455837500007</v>
      </c>
      <c r="AF40" s="33">
        <v>13.520637578400001</v>
      </c>
      <c r="AG40" s="33">
        <v>211392.47116859199</v>
      </c>
      <c r="AH40" s="33">
        <v>23143.5646083227</v>
      </c>
      <c r="AI40" s="33">
        <v>57143.527667608098</v>
      </c>
      <c r="AJ40" s="33">
        <v>42184.169659325496</v>
      </c>
      <c r="AK40" s="33">
        <v>59812.365307516498</v>
      </c>
      <c r="AL40" s="33">
        <v>27920.368828415401</v>
      </c>
      <c r="AM40" s="33">
        <v>177.94522963337499</v>
      </c>
      <c r="AN40" s="33">
        <v>838.12949683011504</v>
      </c>
      <c r="AO40" s="33">
        <v>118.912306377099</v>
      </c>
      <c r="AP40" s="33">
        <v>53.488064564691001</v>
      </c>
    </row>
    <row r="41" spans="1:42" ht="15.75" customHeight="1">
      <c r="A41" s="3"/>
      <c r="B41" s="32" t="s">
        <v>23</v>
      </c>
      <c r="C41" s="33">
        <v>617592.32926337398</v>
      </c>
      <c r="D41" s="33">
        <v>26112.414146340201</v>
      </c>
      <c r="E41" s="33">
        <v>135502.476801916</v>
      </c>
      <c r="F41" s="33">
        <v>80084.207242164601</v>
      </c>
      <c r="G41" s="33">
        <v>73606.817747148394</v>
      </c>
      <c r="H41" s="33">
        <v>77853.6919589881</v>
      </c>
      <c r="I41" s="33">
        <v>65002.557580547298</v>
      </c>
      <c r="J41" s="33">
        <v>59462.845831597297</v>
      </c>
      <c r="K41" s="33">
        <v>84893.702654574299</v>
      </c>
      <c r="L41" s="33">
        <v>15073.615300097999</v>
      </c>
      <c r="M41" s="33">
        <v>332454.00003355101</v>
      </c>
      <c r="N41" s="33">
        <v>2648.2258522502002</v>
      </c>
      <c r="O41" s="33">
        <v>71260.195554545193</v>
      </c>
      <c r="P41" s="33">
        <v>25106.084132077602</v>
      </c>
      <c r="Q41" s="33">
        <v>4045.92751499937</v>
      </c>
      <c r="R41" s="33">
        <v>5861.5049073504897</v>
      </c>
      <c r="S41" s="33">
        <v>64907.207546008904</v>
      </c>
      <c r="T41" s="33">
        <v>58798.1664220159</v>
      </c>
      <c r="U41" s="33">
        <v>84788.281005448007</v>
      </c>
      <c r="V41" s="33">
        <v>15038.407098855099</v>
      </c>
      <c r="W41" s="33">
        <v>51398.3840828834</v>
      </c>
      <c r="X41" s="33">
        <v>3951</v>
      </c>
      <c r="Y41" s="33">
        <v>3326.7326799678999</v>
      </c>
      <c r="Z41" s="33">
        <v>30.656868719999999</v>
      </c>
      <c r="AA41" s="33">
        <v>8894.3693364329993</v>
      </c>
      <c r="AB41" s="33">
        <v>34712.622849845298</v>
      </c>
      <c r="AC41" s="33">
        <v>70.537576578400007</v>
      </c>
      <c r="AD41" s="33">
        <v>338.85573729599997</v>
      </c>
      <c r="AE41" s="33">
        <v>59.19437173</v>
      </c>
      <c r="AF41" s="33">
        <v>14.414662312800001</v>
      </c>
      <c r="AG41" s="33">
        <v>233739.94514694001</v>
      </c>
      <c r="AH41" s="33">
        <v>19513.18829409</v>
      </c>
      <c r="AI41" s="33">
        <v>60915.548567402802</v>
      </c>
      <c r="AJ41" s="33">
        <v>54947.466241367001</v>
      </c>
      <c r="AK41" s="33">
        <v>60666.520895715999</v>
      </c>
      <c r="AL41" s="33">
        <v>37279.564201792302</v>
      </c>
      <c r="AM41" s="33">
        <v>24.812457960008299</v>
      </c>
      <c r="AN41" s="33">
        <v>325.823672285334</v>
      </c>
      <c r="AO41" s="33">
        <v>46.2272773962735</v>
      </c>
      <c r="AP41" s="33">
        <v>20.793538930012598</v>
      </c>
    </row>
    <row r="42" spans="1:42" ht="15.75" customHeight="1">
      <c r="A42" s="3"/>
      <c r="B42" s="32" t="s">
        <v>24</v>
      </c>
      <c r="C42" s="33">
        <v>565923.74629135395</v>
      </c>
      <c r="D42" s="33">
        <v>28234.476542680699</v>
      </c>
      <c r="E42" s="33">
        <v>119264.515581188</v>
      </c>
      <c r="F42" s="33">
        <v>79094.994056126598</v>
      </c>
      <c r="G42" s="33">
        <v>75094.586404612201</v>
      </c>
      <c r="H42" s="33">
        <v>82125.959277280796</v>
      </c>
      <c r="I42" s="33">
        <v>53108.234667304299</v>
      </c>
      <c r="J42" s="33">
        <v>63761.6776692532</v>
      </c>
      <c r="K42" s="33">
        <v>47435.456236043698</v>
      </c>
      <c r="L42" s="33">
        <v>17803.845856864598</v>
      </c>
      <c r="M42" s="33">
        <v>276597.99999401998</v>
      </c>
      <c r="N42" s="33">
        <v>2332.5969613992502</v>
      </c>
      <c r="O42" s="33">
        <v>63740.3874582422</v>
      </c>
      <c r="P42" s="33">
        <v>19280.571213097399</v>
      </c>
      <c r="Q42" s="33">
        <v>4178.4983724449103</v>
      </c>
      <c r="R42" s="33">
        <v>5806.1699040855001</v>
      </c>
      <c r="S42" s="33">
        <v>53014.343091684801</v>
      </c>
      <c r="T42" s="33">
        <v>63133.504751296197</v>
      </c>
      <c r="U42" s="33">
        <v>47341.386789638098</v>
      </c>
      <c r="V42" s="33">
        <v>17770.5414521315</v>
      </c>
      <c r="W42" s="33">
        <v>54239.808351867003</v>
      </c>
      <c r="X42" s="33">
        <v>4555.8620688744004</v>
      </c>
      <c r="Y42" s="33">
        <v>4707.7021426212004</v>
      </c>
      <c r="Z42" s="33">
        <v>82.179843637199994</v>
      </c>
      <c r="AA42" s="33">
        <v>7961.4195115344</v>
      </c>
      <c r="AB42" s="33">
        <v>36458.209087239396</v>
      </c>
      <c r="AC42" s="33">
        <v>71.613154731199998</v>
      </c>
      <c r="AD42" s="33">
        <v>335.62483402880002</v>
      </c>
      <c r="AE42" s="33">
        <v>52.563249470839999</v>
      </c>
      <c r="AF42" s="33">
        <v>14.6344597296</v>
      </c>
      <c r="AG42" s="33">
        <v>235085.93794546701</v>
      </c>
      <c r="AH42" s="33">
        <v>21346.017512407001</v>
      </c>
      <c r="AI42" s="33">
        <v>50816.425980324399</v>
      </c>
      <c r="AJ42" s="33">
        <v>59732.242999392001</v>
      </c>
      <c r="AK42" s="33">
        <v>62954.668520632898</v>
      </c>
      <c r="AL42" s="33">
        <v>39861.580285955999</v>
      </c>
      <c r="AM42" s="33">
        <v>22.278420888296299</v>
      </c>
      <c r="AN42" s="33">
        <v>292.548083928133</v>
      </c>
      <c r="AO42" s="33">
        <v>41.5061969347163</v>
      </c>
      <c r="AP42" s="33">
        <v>18.669945003442699</v>
      </c>
    </row>
    <row r="43" spans="1:42" ht="15.75" customHeight="1">
      <c r="A43" s="3"/>
      <c r="B43" s="32" t="s">
        <v>25</v>
      </c>
      <c r="C43" s="36">
        <v>660930.41903744696</v>
      </c>
      <c r="D43" s="36">
        <v>38163.139621964699</v>
      </c>
      <c r="E43" s="36">
        <v>141575.402543895</v>
      </c>
      <c r="F43" s="36">
        <v>98911.675302624804</v>
      </c>
      <c r="G43" s="36">
        <v>91686.639492678296</v>
      </c>
      <c r="H43" s="36">
        <v>115201.317877835</v>
      </c>
      <c r="I43" s="36">
        <v>53133.785899166702</v>
      </c>
      <c r="J43" s="36">
        <v>65414.771332811601</v>
      </c>
      <c r="K43" s="36">
        <v>43317.933519624603</v>
      </c>
      <c r="L43" s="36">
        <v>13525.7534468463</v>
      </c>
      <c r="M43" s="36">
        <v>279369.00009342202</v>
      </c>
      <c r="N43" s="36">
        <v>2528.1331517619101</v>
      </c>
      <c r="O43" s="36">
        <v>70413.017861452594</v>
      </c>
      <c r="P43" s="36">
        <v>21414.197372375998</v>
      </c>
      <c r="Q43" s="36">
        <v>4468.8882216745596</v>
      </c>
      <c r="R43" s="36">
        <v>7307.1511337688298</v>
      </c>
      <c r="S43" s="36">
        <v>52934.6744883551</v>
      </c>
      <c r="T43" s="36">
        <v>63777.08333935</v>
      </c>
      <c r="U43" s="36">
        <v>43092.4407402258</v>
      </c>
      <c r="V43" s="36">
        <v>13433.4137844576</v>
      </c>
      <c r="W43" s="36">
        <v>85058.883017076005</v>
      </c>
      <c r="X43" s="36">
        <v>5258</v>
      </c>
      <c r="Y43" s="36">
        <v>10295.4708966486</v>
      </c>
      <c r="Z43" s="36">
        <v>588.74917668939997</v>
      </c>
      <c r="AA43" s="36">
        <v>10839.3493617852</v>
      </c>
      <c r="AB43" s="36">
        <v>57329.385924566901</v>
      </c>
      <c r="AC43" s="36">
        <v>115.5409413296</v>
      </c>
      <c r="AD43" s="36">
        <v>540.28609081800005</v>
      </c>
      <c r="AE43" s="36">
        <v>69.795370252400005</v>
      </c>
      <c r="AF43" s="36">
        <v>22.305254985849999</v>
      </c>
      <c r="AG43" s="36">
        <v>296502.535926949</v>
      </c>
      <c r="AH43" s="36">
        <v>30377.006470202799</v>
      </c>
      <c r="AI43" s="36">
        <v>60866.913785794102</v>
      </c>
      <c r="AJ43" s="36">
        <v>76908.728753559306</v>
      </c>
      <c r="AK43" s="36">
        <v>76378.401909218606</v>
      </c>
      <c r="AL43" s="36">
        <v>50564.780819498803</v>
      </c>
      <c r="AM43" s="36">
        <v>83.570469482044103</v>
      </c>
      <c r="AN43" s="36">
        <v>1097.4019026436599</v>
      </c>
      <c r="AO43" s="36">
        <v>155.69740914638501</v>
      </c>
      <c r="AP43" s="36">
        <v>70.034407402856701</v>
      </c>
    </row>
    <row r="44" spans="1:42" ht="15.75" customHeight="1">
      <c r="A44" s="2">
        <v>2019</v>
      </c>
      <c r="B44" s="78" t="s">
        <v>12</v>
      </c>
      <c r="C44" s="119">
        <v>9113564.1614130605</v>
      </c>
      <c r="D44" s="119">
        <v>477573.67793418898</v>
      </c>
      <c r="E44" s="119">
        <v>2159019.5246726898</v>
      </c>
      <c r="F44" s="119">
        <v>1225391.0890112901</v>
      </c>
      <c r="G44" s="119">
        <v>1256649.2450075001</v>
      </c>
      <c r="H44" s="119">
        <v>1374290.88025502</v>
      </c>
      <c r="I44" s="119">
        <v>795613.23075306695</v>
      </c>
      <c r="J44" s="119">
        <v>879424.25307725999</v>
      </c>
      <c r="K44" s="119">
        <v>750156.84076777799</v>
      </c>
      <c r="L44" s="119">
        <v>195445.41993428301</v>
      </c>
      <c r="M44" s="119">
        <v>3950312.9771879702</v>
      </c>
      <c r="N44" s="119">
        <v>32162.6446573393</v>
      </c>
      <c r="O44" s="119">
        <v>912062.35303816199</v>
      </c>
      <c r="P44" s="119">
        <v>259427.23477765999</v>
      </c>
      <c r="Q44" s="119">
        <v>60089.180616550497</v>
      </c>
      <c r="R44" s="119">
        <v>90665.3146490324</v>
      </c>
      <c r="S44" s="119">
        <v>791853.33802005602</v>
      </c>
      <c r="T44" s="119">
        <v>862789.52735111699</v>
      </c>
      <c r="U44" s="119">
        <v>747096.57874223799</v>
      </c>
      <c r="V44" s="119">
        <v>194166.80533581501</v>
      </c>
      <c r="W44" s="119">
        <v>846877.35024979699</v>
      </c>
      <c r="X44" s="119">
        <v>76255.879511020001</v>
      </c>
      <c r="Y44" s="119">
        <v>83678.836682488094</v>
      </c>
      <c r="Z44" s="119">
        <v>4146.4126920618</v>
      </c>
      <c r="AA44" s="119">
        <v>113015.306173719</v>
      </c>
      <c r="AB44" s="119">
        <v>557517.94533502602</v>
      </c>
      <c r="AC44" s="119">
        <v>1994.95669326955</v>
      </c>
      <c r="AD44" s="119">
        <v>8103.6949676230397</v>
      </c>
      <c r="AE44" s="119">
        <v>1832.66186889497</v>
      </c>
      <c r="AF44" s="119">
        <v>331.65632569264898</v>
      </c>
      <c r="AG44" s="119">
        <v>4316373.8339752397</v>
      </c>
      <c r="AH44" s="119">
        <v>369155.15376582998</v>
      </c>
      <c r="AI44" s="119">
        <v>1163278.3349520499</v>
      </c>
      <c r="AJ44" s="119">
        <v>961817.44154153496</v>
      </c>
      <c r="AK44" s="119">
        <v>1083544.75821723</v>
      </c>
      <c r="AL44" s="119">
        <v>726107.62027095701</v>
      </c>
      <c r="AM44" s="119">
        <v>1764.93603974041</v>
      </c>
      <c r="AN44" s="119">
        <v>8531.0307585190603</v>
      </c>
      <c r="AO44" s="119">
        <v>1227.6001566444199</v>
      </c>
      <c r="AP44" s="119">
        <v>946.95827277568696</v>
      </c>
    </row>
    <row r="45" spans="1:42" ht="15.75" customHeight="1">
      <c r="A45" s="2"/>
      <c r="B45" s="32" t="s">
        <v>14</v>
      </c>
      <c r="C45" s="33">
        <v>1311146.2570780099</v>
      </c>
      <c r="D45" s="33">
        <v>54290.713382075301</v>
      </c>
      <c r="E45" s="33">
        <v>352363.01924151601</v>
      </c>
      <c r="F45" s="33">
        <v>253885.70086316299</v>
      </c>
      <c r="G45" s="33">
        <v>173885.05147705099</v>
      </c>
      <c r="H45" s="33">
        <v>282028.13559591502</v>
      </c>
      <c r="I45" s="33">
        <v>58763.143922122297</v>
      </c>
      <c r="J45" s="33">
        <v>76116.025111964002</v>
      </c>
      <c r="K45" s="33">
        <v>40139.703863139301</v>
      </c>
      <c r="L45" s="33">
        <v>19674.763621067301</v>
      </c>
      <c r="M45" s="33">
        <v>376756.00567044999</v>
      </c>
      <c r="N45" s="33">
        <v>3415.3675122796499</v>
      </c>
      <c r="O45" s="33">
        <v>125021.284767288</v>
      </c>
      <c r="P45" s="33">
        <v>32657.9434988129</v>
      </c>
      <c r="Q45" s="33">
        <v>4268.1890216552501</v>
      </c>
      <c r="R45" s="33">
        <v>22411.502706294901</v>
      </c>
      <c r="S45" s="33">
        <v>57973.7573452699</v>
      </c>
      <c r="T45" s="33">
        <v>72040.249617348294</v>
      </c>
      <c r="U45" s="33">
        <v>39511.203406705099</v>
      </c>
      <c r="V45" s="33">
        <v>19456.5077947959</v>
      </c>
      <c r="W45" s="33">
        <v>145546.94801886499</v>
      </c>
      <c r="X45" s="33">
        <v>5805</v>
      </c>
      <c r="Y45" s="33">
        <v>15112.207613455699</v>
      </c>
      <c r="Z45" s="33">
        <v>2071.9480000540002</v>
      </c>
      <c r="AA45" s="33">
        <v>17619.46214503</v>
      </c>
      <c r="AB45" s="33">
        <v>100947.55924961501</v>
      </c>
      <c r="AC45" s="33">
        <v>659.192660445</v>
      </c>
      <c r="AD45" s="33">
        <v>2764.56581925</v>
      </c>
      <c r="AE45" s="33">
        <v>457.86288063000001</v>
      </c>
      <c r="AF45" s="33">
        <v>109.149650385</v>
      </c>
      <c r="AG45" s="33">
        <v>788843.30338869605</v>
      </c>
      <c r="AH45" s="33">
        <v>45070.345869795601</v>
      </c>
      <c r="AI45" s="33">
        <v>212229.52686077199</v>
      </c>
      <c r="AJ45" s="33">
        <v>219155.809364296</v>
      </c>
      <c r="AK45" s="33">
        <v>151997.40031036601</v>
      </c>
      <c r="AL45" s="33">
        <v>158669.07364000499</v>
      </c>
      <c r="AM45" s="33">
        <v>130.19391640738101</v>
      </c>
      <c r="AN45" s="33">
        <v>1311.2096753657599</v>
      </c>
      <c r="AO45" s="33">
        <v>170.637575804215</v>
      </c>
      <c r="AP45" s="33">
        <v>109.10617588639001</v>
      </c>
    </row>
    <row r="46" spans="1:42" ht="15.75" customHeight="1">
      <c r="A46" s="2"/>
      <c r="B46" s="32" t="s">
        <v>15</v>
      </c>
      <c r="C46" s="33">
        <v>1194868.9915736199</v>
      </c>
      <c r="D46" s="33">
        <v>46058.022857172196</v>
      </c>
      <c r="E46" s="33">
        <v>392908.48679375398</v>
      </c>
      <c r="F46" s="33">
        <v>175391.89800671901</v>
      </c>
      <c r="G46" s="33">
        <v>128805.213908591</v>
      </c>
      <c r="H46" s="33">
        <v>231096.23531738299</v>
      </c>
      <c r="I46" s="33">
        <v>63981.936862766903</v>
      </c>
      <c r="J46" s="33">
        <v>90533.207454408097</v>
      </c>
      <c r="K46" s="33">
        <v>47625.145633545297</v>
      </c>
      <c r="L46" s="33">
        <v>18468.844739274798</v>
      </c>
      <c r="M46" s="33">
        <v>408301.99683904799</v>
      </c>
      <c r="N46" s="33">
        <v>3314.5915600479598</v>
      </c>
      <c r="O46" s="33">
        <v>142605.19956626699</v>
      </c>
      <c r="P46" s="33">
        <v>26693.887681477201</v>
      </c>
      <c r="Q46" s="33">
        <v>4354.54926217927</v>
      </c>
      <c r="R46" s="33">
        <v>16408.548692777498</v>
      </c>
      <c r="S46" s="33">
        <v>63143.481254025399</v>
      </c>
      <c r="T46" s="33">
        <v>86775.618622327107</v>
      </c>
      <c r="U46" s="33">
        <v>46891.940764722996</v>
      </c>
      <c r="V46" s="33">
        <v>18114.179435223901</v>
      </c>
      <c r="W46" s="33">
        <v>115927.66724999899</v>
      </c>
      <c r="X46" s="33">
        <v>4607</v>
      </c>
      <c r="Y46" s="33">
        <v>15468.7841000809</v>
      </c>
      <c r="Z46" s="33">
        <v>1054.96325</v>
      </c>
      <c r="AA46" s="33">
        <v>12143.215045057899</v>
      </c>
      <c r="AB46" s="33">
        <v>80205.937479177795</v>
      </c>
      <c r="AC46" s="33">
        <v>480.3939065106</v>
      </c>
      <c r="AD46" s="33">
        <v>1519.5969945141001</v>
      </c>
      <c r="AE46" s="33">
        <v>377.47927620312998</v>
      </c>
      <c r="AF46" s="33">
        <v>70.297198454099998</v>
      </c>
      <c r="AG46" s="33">
        <v>670639.32748456998</v>
      </c>
      <c r="AH46" s="33">
        <v>38136.431297124203</v>
      </c>
      <c r="AI46" s="33">
        <v>234834.503127406</v>
      </c>
      <c r="AJ46" s="33">
        <v>147643.04707524201</v>
      </c>
      <c r="AK46" s="33">
        <v>112307.449601354</v>
      </c>
      <c r="AL46" s="33">
        <v>134481.74914542801</v>
      </c>
      <c r="AM46" s="33">
        <v>358.06170223093898</v>
      </c>
      <c r="AN46" s="33">
        <v>2237.9918375669099</v>
      </c>
      <c r="AO46" s="33">
        <v>355.72559261920202</v>
      </c>
      <c r="AP46" s="33">
        <v>284.36810559685603</v>
      </c>
    </row>
    <row r="47" spans="1:42" ht="15.75" customHeight="1">
      <c r="A47" s="2"/>
      <c r="B47" s="32" t="s">
        <v>16</v>
      </c>
      <c r="C47" s="33">
        <v>929596.05331062898</v>
      </c>
      <c r="D47" s="33">
        <v>47465.273622050903</v>
      </c>
      <c r="E47" s="33">
        <v>254632.99517106899</v>
      </c>
      <c r="F47" s="33">
        <v>141249.88541621299</v>
      </c>
      <c r="G47" s="33">
        <v>94832.780441960596</v>
      </c>
      <c r="H47" s="33">
        <v>161124.17130587099</v>
      </c>
      <c r="I47" s="33">
        <v>68572.345138152697</v>
      </c>
      <c r="J47" s="33">
        <v>95249.648334693105</v>
      </c>
      <c r="K47" s="33">
        <v>46830.565440894803</v>
      </c>
      <c r="L47" s="33">
        <v>19638.3884397246</v>
      </c>
      <c r="M47" s="33">
        <v>387365.97726704902</v>
      </c>
      <c r="N47" s="33">
        <v>3573.0879103244501</v>
      </c>
      <c r="O47" s="33">
        <v>114641.71487555301</v>
      </c>
      <c r="P47" s="33">
        <v>26559.057758627499</v>
      </c>
      <c r="Q47" s="33">
        <v>5021.7441050646303</v>
      </c>
      <c r="R47" s="33">
        <v>8278.8504004978604</v>
      </c>
      <c r="S47" s="33">
        <v>68406.875445229001</v>
      </c>
      <c r="T47" s="33">
        <v>94620.710591321695</v>
      </c>
      <c r="U47" s="33">
        <v>46687.851170927301</v>
      </c>
      <c r="V47" s="33">
        <v>19576.0850095032</v>
      </c>
      <c r="W47" s="33">
        <v>90250.101687999995</v>
      </c>
      <c r="X47" s="33">
        <v>6223.2266879999997</v>
      </c>
      <c r="Y47" s="33">
        <v>9771.9482593844405</v>
      </c>
      <c r="Z47" s="33">
        <v>342.87500003000002</v>
      </c>
      <c r="AA47" s="33">
        <v>9395.3148989952006</v>
      </c>
      <c r="AB47" s="33">
        <v>63926.449967529603</v>
      </c>
      <c r="AC47" s="33">
        <v>102.6084618496</v>
      </c>
      <c r="AD47" s="33">
        <v>366.14728944640001</v>
      </c>
      <c r="AE47" s="33">
        <v>101.7813755392</v>
      </c>
      <c r="AF47" s="33">
        <v>19.7497472256</v>
      </c>
      <c r="AG47" s="33">
        <v>451979.97435557999</v>
      </c>
      <c r="AH47" s="33">
        <v>37668.9590237265</v>
      </c>
      <c r="AI47" s="33">
        <v>130219.33203613199</v>
      </c>
      <c r="AJ47" s="33">
        <v>114347.952657556</v>
      </c>
      <c r="AK47" s="33">
        <v>80415.721437900705</v>
      </c>
      <c r="AL47" s="33">
        <v>88918.870937843094</v>
      </c>
      <c r="AM47" s="33">
        <v>62.861231074055603</v>
      </c>
      <c r="AN47" s="33">
        <v>262.79045392498398</v>
      </c>
      <c r="AO47" s="33">
        <v>40.932894428315301</v>
      </c>
      <c r="AP47" s="33">
        <v>42.553682995852597</v>
      </c>
    </row>
    <row r="48" spans="1:42" ht="15.75" customHeight="1">
      <c r="A48" s="2"/>
      <c r="B48" s="32" t="s">
        <v>17</v>
      </c>
      <c r="C48" s="33">
        <v>707140.35252975696</v>
      </c>
      <c r="D48" s="33">
        <v>28996.9762226198</v>
      </c>
      <c r="E48" s="33">
        <v>163241.75809447499</v>
      </c>
      <c r="F48" s="33">
        <v>108272.334538271</v>
      </c>
      <c r="G48" s="33">
        <v>104329.95276946</v>
      </c>
      <c r="H48" s="33">
        <v>103568.53846249401</v>
      </c>
      <c r="I48" s="33">
        <v>62651.852867116701</v>
      </c>
      <c r="J48" s="33">
        <v>72942.292331482997</v>
      </c>
      <c r="K48" s="33">
        <v>47433.932688552602</v>
      </c>
      <c r="L48" s="33">
        <v>15702.7145552855</v>
      </c>
      <c r="M48" s="33">
        <v>316879.00001980702</v>
      </c>
      <c r="N48" s="33">
        <v>2258.9711682340799</v>
      </c>
      <c r="O48" s="33">
        <v>83215.238801683096</v>
      </c>
      <c r="P48" s="33">
        <v>25117.379594275601</v>
      </c>
      <c r="Q48" s="33">
        <v>4250.2700956444896</v>
      </c>
      <c r="R48" s="33">
        <v>4334.9038799556902</v>
      </c>
      <c r="S48" s="33">
        <v>62497.672722071198</v>
      </c>
      <c r="T48" s="33">
        <v>72306.613277001801</v>
      </c>
      <c r="U48" s="33">
        <v>47291.622723246001</v>
      </c>
      <c r="V48" s="33">
        <v>15606.3277576951</v>
      </c>
      <c r="W48" s="33">
        <v>59769.999996338804</v>
      </c>
      <c r="X48" s="33">
        <v>4941</v>
      </c>
      <c r="Y48" s="33">
        <v>6326.0251811496</v>
      </c>
      <c r="Z48" s="33">
        <v>50</v>
      </c>
      <c r="AA48" s="33">
        <v>8010.8651628584003</v>
      </c>
      <c r="AB48" s="33">
        <v>40080.311307182397</v>
      </c>
      <c r="AC48" s="33">
        <v>72.177834067199996</v>
      </c>
      <c r="AD48" s="33">
        <v>211.8866485824</v>
      </c>
      <c r="AE48" s="33">
        <v>64.466742769199996</v>
      </c>
      <c r="AF48" s="33">
        <v>13.267119729599999</v>
      </c>
      <c r="AG48" s="33">
        <v>330491.35251361103</v>
      </c>
      <c r="AH48" s="33">
        <v>21797.0050543857</v>
      </c>
      <c r="AI48" s="33">
        <v>73700.494111641907</v>
      </c>
      <c r="AJ48" s="33">
        <v>83104.954943995297</v>
      </c>
      <c r="AK48" s="33">
        <v>92068.817510957306</v>
      </c>
      <c r="AL48" s="33">
        <v>59153.323275356001</v>
      </c>
      <c r="AM48" s="33">
        <v>82.002310978330996</v>
      </c>
      <c r="AN48" s="33">
        <v>423.79240589880197</v>
      </c>
      <c r="AO48" s="33">
        <v>77.843222537418498</v>
      </c>
      <c r="AP48" s="33">
        <v>83.119677860753796</v>
      </c>
    </row>
    <row r="49" spans="1:42" ht="15.75" customHeight="1">
      <c r="A49" s="2"/>
      <c r="B49" s="32" t="s">
        <v>18</v>
      </c>
      <c r="C49" s="33">
        <v>589929.134644081</v>
      </c>
      <c r="D49" s="33">
        <v>32647.714134391899</v>
      </c>
      <c r="E49" s="33">
        <v>113179.928776246</v>
      </c>
      <c r="F49" s="33">
        <v>67772.761138992297</v>
      </c>
      <c r="G49" s="33">
        <v>84369.151128311598</v>
      </c>
      <c r="H49" s="33">
        <v>56528.742862175801</v>
      </c>
      <c r="I49" s="33">
        <v>75092.0184244189</v>
      </c>
      <c r="J49" s="33">
        <v>80597.913603508699</v>
      </c>
      <c r="K49" s="33">
        <v>64492.778565613502</v>
      </c>
      <c r="L49" s="33">
        <v>15248.1260104212</v>
      </c>
      <c r="M49" s="33">
        <v>327426.99725739303</v>
      </c>
      <c r="N49" s="33">
        <v>2482.8862522161999</v>
      </c>
      <c r="O49" s="33">
        <v>62219.807914389203</v>
      </c>
      <c r="P49" s="33">
        <v>19294.6700769483</v>
      </c>
      <c r="Q49" s="33">
        <v>4890.8414099922602</v>
      </c>
      <c r="R49" s="33">
        <v>4319.7510020016898</v>
      </c>
      <c r="S49" s="33">
        <v>74909.117177077002</v>
      </c>
      <c r="T49" s="33">
        <v>79812.628568353801</v>
      </c>
      <c r="U49" s="33">
        <v>64342.341376086501</v>
      </c>
      <c r="V49" s="33">
        <v>15154.9534803277</v>
      </c>
      <c r="W49" s="33">
        <v>37253.726235083603</v>
      </c>
      <c r="X49" s="33">
        <v>6065</v>
      </c>
      <c r="Y49" s="33">
        <v>3067.9408939303999</v>
      </c>
      <c r="Z49" s="33">
        <v>49</v>
      </c>
      <c r="AA49" s="33">
        <v>5859.3193846415998</v>
      </c>
      <c r="AB49" s="33">
        <v>21511.587630902399</v>
      </c>
      <c r="AC49" s="33">
        <v>121.2645115376</v>
      </c>
      <c r="AD49" s="33">
        <v>450.50564484239999</v>
      </c>
      <c r="AE49" s="33">
        <v>98.412238569600007</v>
      </c>
      <c r="AF49" s="33">
        <v>30.695930659599998</v>
      </c>
      <c r="AG49" s="33">
        <v>225248.41115160301</v>
      </c>
      <c r="AH49" s="33">
        <v>24099.827882175701</v>
      </c>
      <c r="AI49" s="33">
        <v>47892.179967926502</v>
      </c>
      <c r="AJ49" s="33">
        <v>48429.091062044099</v>
      </c>
      <c r="AK49" s="33">
        <v>73618.990333677793</v>
      </c>
      <c r="AL49" s="33">
        <v>30697.4042292718</v>
      </c>
      <c r="AM49" s="33">
        <v>61.636735804320999</v>
      </c>
      <c r="AN49" s="33">
        <v>334.77939031247797</v>
      </c>
      <c r="AO49" s="33">
        <v>52.024950957364098</v>
      </c>
      <c r="AP49" s="33">
        <v>62.476599433820098</v>
      </c>
    </row>
    <row r="50" spans="1:42" ht="15.75" customHeight="1">
      <c r="A50" s="2"/>
      <c r="B50" s="32" t="s">
        <v>19</v>
      </c>
      <c r="C50" s="33">
        <v>596313.18925901002</v>
      </c>
      <c r="D50" s="33">
        <v>40203.915153749098</v>
      </c>
      <c r="E50" s="33">
        <v>107965.78041962101</v>
      </c>
      <c r="F50" s="33">
        <v>53745.250486030702</v>
      </c>
      <c r="G50" s="33">
        <v>91321.835582317493</v>
      </c>
      <c r="H50" s="33">
        <v>56831.9777886796</v>
      </c>
      <c r="I50" s="33">
        <v>76631.435855506104</v>
      </c>
      <c r="J50" s="33">
        <v>73298.072642412793</v>
      </c>
      <c r="K50" s="33">
        <v>80343.030733497304</v>
      </c>
      <c r="L50" s="33">
        <v>15971.8905971966</v>
      </c>
      <c r="M50" s="33">
        <v>324611.99994919798</v>
      </c>
      <c r="N50" s="33">
        <v>2271.8721840038602</v>
      </c>
      <c r="O50" s="33">
        <v>48150.016800513098</v>
      </c>
      <c r="P50" s="33">
        <v>19967.2458878906</v>
      </c>
      <c r="Q50" s="33">
        <v>5069.19072511179</v>
      </c>
      <c r="R50" s="33">
        <v>3944.72138867679</v>
      </c>
      <c r="S50" s="33">
        <v>76487.7416096503</v>
      </c>
      <c r="T50" s="33">
        <v>72596.580832721505</v>
      </c>
      <c r="U50" s="33">
        <v>80229.146193218796</v>
      </c>
      <c r="V50" s="33">
        <v>15895.484327411599</v>
      </c>
      <c r="W50" s="33">
        <v>40847.7449416456</v>
      </c>
      <c r="X50" s="33">
        <v>6261</v>
      </c>
      <c r="Y50" s="33">
        <v>3775.1139240583998</v>
      </c>
      <c r="Z50" s="33">
        <v>15.943606000000001</v>
      </c>
      <c r="AA50" s="33">
        <v>5912.5617224232001</v>
      </c>
      <c r="AB50" s="33">
        <v>24611.322051796</v>
      </c>
      <c r="AC50" s="33">
        <v>50.6904344784</v>
      </c>
      <c r="AD50" s="33">
        <v>172.8978573096</v>
      </c>
      <c r="AE50" s="33">
        <v>35.383973882399999</v>
      </c>
      <c r="AF50" s="33">
        <v>12.8313716976</v>
      </c>
      <c r="AG50" s="33">
        <v>230853.44436816499</v>
      </c>
      <c r="AH50" s="33">
        <v>31671.042969745198</v>
      </c>
      <c r="AI50" s="33">
        <v>56040.649695048996</v>
      </c>
      <c r="AJ50" s="33">
        <v>33762.060992140097</v>
      </c>
      <c r="AK50" s="33">
        <v>80340.083134782602</v>
      </c>
      <c r="AL50" s="33">
        <v>28275.9343482068</v>
      </c>
      <c r="AM50" s="33">
        <v>93.003811377393703</v>
      </c>
      <c r="AN50" s="33">
        <v>528.59395238161801</v>
      </c>
      <c r="AO50" s="33">
        <v>78.500566396064897</v>
      </c>
      <c r="AP50" s="33">
        <v>63.574898087436601</v>
      </c>
    </row>
    <row r="51" spans="1:42" ht="15.75" customHeight="1">
      <c r="A51" s="2"/>
      <c r="B51" s="32" t="s">
        <v>20</v>
      </c>
      <c r="C51" s="33">
        <v>740270.04095086094</v>
      </c>
      <c r="D51" s="33">
        <v>53483.2228051446</v>
      </c>
      <c r="E51" s="33">
        <v>165884.69682829399</v>
      </c>
      <c r="F51" s="33">
        <v>86263.288104605104</v>
      </c>
      <c r="G51" s="33">
        <v>126303.39811254499</v>
      </c>
      <c r="H51" s="33">
        <v>80168.697791266895</v>
      </c>
      <c r="I51" s="33">
        <v>59864.409869637602</v>
      </c>
      <c r="J51" s="33">
        <v>72955.721768975607</v>
      </c>
      <c r="K51" s="33">
        <v>82014.868917094806</v>
      </c>
      <c r="L51" s="33">
        <v>13331.7367532974</v>
      </c>
      <c r="M51" s="33">
        <v>311848.99743527098</v>
      </c>
      <c r="N51" s="33">
        <v>2518.4920091572199</v>
      </c>
      <c r="O51" s="33">
        <v>51844.3610633918</v>
      </c>
      <c r="P51" s="33">
        <v>21698.288091823</v>
      </c>
      <c r="Q51" s="33">
        <v>6103.11208007815</v>
      </c>
      <c r="R51" s="33">
        <v>3756.5640697144499</v>
      </c>
      <c r="S51" s="33">
        <v>59360.612066249298</v>
      </c>
      <c r="T51" s="33">
        <v>71553.124349243793</v>
      </c>
      <c r="U51" s="33">
        <v>81803.082922539397</v>
      </c>
      <c r="V51" s="33">
        <v>13211.3607830739</v>
      </c>
      <c r="W51" s="33">
        <v>57600</v>
      </c>
      <c r="X51" s="33">
        <v>8983</v>
      </c>
      <c r="Y51" s="33">
        <v>5136.9914371225996</v>
      </c>
      <c r="Z51" s="33">
        <v>34</v>
      </c>
      <c r="AA51" s="33">
        <v>9347.9359699996003</v>
      </c>
      <c r="AB51" s="33">
        <v>33342.122435584897</v>
      </c>
      <c r="AC51" s="33">
        <v>146.18832754429999</v>
      </c>
      <c r="AD51" s="33">
        <v>468.23589574890002</v>
      </c>
      <c r="AE51" s="33">
        <v>121.7015622051</v>
      </c>
      <c r="AF51" s="33">
        <v>19.824371794600001</v>
      </c>
      <c r="AG51" s="33">
        <v>370821.04351559002</v>
      </c>
      <c r="AH51" s="33">
        <v>41981.730795987402</v>
      </c>
      <c r="AI51" s="33">
        <v>108903.34432778</v>
      </c>
      <c r="AJ51" s="33">
        <v>64531.000012782097</v>
      </c>
      <c r="AK51" s="33">
        <v>110852.350062467</v>
      </c>
      <c r="AL51" s="33">
        <v>43070.011285967499</v>
      </c>
      <c r="AM51" s="33">
        <v>357.60947584395501</v>
      </c>
      <c r="AN51" s="33">
        <v>934.36152398294996</v>
      </c>
      <c r="AO51" s="33">
        <v>90.084432350291706</v>
      </c>
      <c r="AP51" s="33">
        <v>100.551598428899</v>
      </c>
    </row>
    <row r="52" spans="1:42" ht="15.75" customHeight="1">
      <c r="A52" s="2"/>
      <c r="B52" s="32" t="s">
        <v>21</v>
      </c>
      <c r="C52" s="33">
        <v>653275.03927884996</v>
      </c>
      <c r="D52" s="33">
        <v>48113.921735576303</v>
      </c>
      <c r="E52" s="33">
        <v>127374.514615013</v>
      </c>
      <c r="F52" s="33">
        <v>65693.425276662703</v>
      </c>
      <c r="G52" s="33">
        <v>96009.615069078005</v>
      </c>
      <c r="H52" s="33">
        <v>64504.319182898304</v>
      </c>
      <c r="I52" s="33">
        <v>78743.163314747799</v>
      </c>
      <c r="J52" s="33">
        <v>74448.322662272505</v>
      </c>
      <c r="K52" s="33">
        <v>85869.912183179797</v>
      </c>
      <c r="L52" s="33">
        <v>12517.845239422901</v>
      </c>
      <c r="M52" s="33">
        <v>347702.00001584302</v>
      </c>
      <c r="N52" s="33">
        <v>4015.3939500675501</v>
      </c>
      <c r="O52" s="33">
        <v>61936.999994803198</v>
      </c>
      <c r="P52" s="33">
        <v>21573.9320026887</v>
      </c>
      <c r="Q52" s="33">
        <v>6402.4693198916002</v>
      </c>
      <c r="R52" s="33">
        <v>4433.3897173986898</v>
      </c>
      <c r="S52" s="33">
        <v>78376.691784622002</v>
      </c>
      <c r="T52" s="33">
        <v>73009.549851430405</v>
      </c>
      <c r="U52" s="33">
        <v>85517.026152689796</v>
      </c>
      <c r="V52" s="33">
        <v>12436.547242250999</v>
      </c>
      <c r="W52" s="33">
        <v>50247.591908779897</v>
      </c>
      <c r="X52" s="33">
        <v>8128.6528230200001</v>
      </c>
      <c r="Y52" s="33">
        <v>2946.89985249445</v>
      </c>
      <c r="Z52" s="33">
        <v>30.805408009000001</v>
      </c>
      <c r="AA52" s="33">
        <v>8618.1737692454408</v>
      </c>
      <c r="AB52" s="33">
        <v>28809.1472751406</v>
      </c>
      <c r="AC52" s="33">
        <v>193.861598720849</v>
      </c>
      <c r="AD52" s="33">
        <v>1149.62539792084</v>
      </c>
      <c r="AE52" s="33">
        <v>321.14446741614501</v>
      </c>
      <c r="AF52" s="33">
        <v>49.281316812549299</v>
      </c>
      <c r="AG52" s="33">
        <v>255325.447354228</v>
      </c>
      <c r="AH52" s="33">
        <v>35969.874962488801</v>
      </c>
      <c r="AI52" s="33">
        <v>62490.6147677154</v>
      </c>
      <c r="AJ52" s="33">
        <v>44088.687865965097</v>
      </c>
      <c r="AK52" s="33">
        <v>80988.971979940907</v>
      </c>
      <c r="AL52" s="33">
        <v>31261.782190359099</v>
      </c>
      <c r="AM52" s="33">
        <v>172.60993140496799</v>
      </c>
      <c r="AN52" s="33">
        <v>289.14741292119498</v>
      </c>
      <c r="AO52" s="33">
        <v>31.741563073795501</v>
      </c>
      <c r="AP52" s="33">
        <v>32.016680359297403</v>
      </c>
    </row>
    <row r="53" spans="1:42" ht="15.75" customHeight="1">
      <c r="A53" s="2"/>
      <c r="B53" s="32" t="s">
        <v>22</v>
      </c>
      <c r="C53" s="33">
        <v>597520.04841556796</v>
      </c>
      <c r="D53" s="33">
        <v>37327.819659260102</v>
      </c>
      <c r="E53" s="33">
        <v>117250.296647565</v>
      </c>
      <c r="F53" s="33">
        <v>73625.625537782107</v>
      </c>
      <c r="G53" s="33">
        <v>75096.080415263103</v>
      </c>
      <c r="H53" s="33">
        <v>60309.649647084698</v>
      </c>
      <c r="I53" s="33">
        <v>69820.198170576099</v>
      </c>
      <c r="J53" s="33">
        <v>61986.820619217899</v>
      </c>
      <c r="K53" s="33">
        <v>87521.060055064707</v>
      </c>
      <c r="L53" s="33">
        <v>14582.497663754501</v>
      </c>
      <c r="M53" s="33">
        <v>319782.00001572998</v>
      </c>
      <c r="N53" s="33">
        <v>2770.2524712763002</v>
      </c>
      <c r="O53" s="33">
        <v>56095.230313492</v>
      </c>
      <c r="P53" s="33">
        <v>19269.680076750799</v>
      </c>
      <c r="Q53" s="33">
        <v>4873.7091697108999</v>
      </c>
      <c r="R53" s="33">
        <v>4106.3187491733997</v>
      </c>
      <c r="S53" s="33">
        <v>69588.921005770098</v>
      </c>
      <c r="T53" s="33">
        <v>61185.9462602692</v>
      </c>
      <c r="U53" s="33">
        <v>87375.317978549894</v>
      </c>
      <c r="V53" s="33">
        <v>14516.6239907371</v>
      </c>
      <c r="W53" s="33">
        <v>47242.015899999999</v>
      </c>
      <c r="X53" s="33">
        <v>6077</v>
      </c>
      <c r="Y53" s="33">
        <v>3281.08913735022</v>
      </c>
      <c r="Z53" s="33">
        <v>16</v>
      </c>
      <c r="AA53" s="33">
        <v>8209.0433859114</v>
      </c>
      <c r="AB53" s="33">
        <v>29433.3584908304</v>
      </c>
      <c r="AC53" s="33">
        <v>25.804060613200001</v>
      </c>
      <c r="AD53" s="33">
        <v>154.21618739499999</v>
      </c>
      <c r="AE53" s="33">
        <v>38.945018965800003</v>
      </c>
      <c r="AF53" s="33">
        <v>6.5596189340000004</v>
      </c>
      <c r="AG53" s="33">
        <v>230496.03249983801</v>
      </c>
      <c r="AH53" s="33">
        <v>28480.567187983801</v>
      </c>
      <c r="AI53" s="33">
        <v>57873.977196722903</v>
      </c>
      <c r="AJ53" s="33">
        <v>54339.945461031297</v>
      </c>
      <c r="AK53" s="33">
        <v>62013.327859640798</v>
      </c>
      <c r="AL53" s="33">
        <v>26769.972407080899</v>
      </c>
      <c r="AM53" s="33">
        <v>205.473104192856</v>
      </c>
      <c r="AN53" s="33">
        <v>646.658171553682</v>
      </c>
      <c r="AO53" s="33">
        <v>106.79705754904001</v>
      </c>
      <c r="AP53" s="33">
        <v>59.314054083419201</v>
      </c>
    </row>
    <row r="54" spans="1:42" ht="15.75" customHeight="1">
      <c r="A54" s="2"/>
      <c r="B54" s="32" t="s">
        <v>23</v>
      </c>
      <c r="C54" s="33">
        <v>609859.63520594698</v>
      </c>
      <c r="D54" s="33">
        <v>33428.388051275397</v>
      </c>
      <c r="E54" s="33">
        <v>117234.59259733099</v>
      </c>
      <c r="F54" s="33">
        <v>75556.971508505303</v>
      </c>
      <c r="G54" s="33">
        <v>80619.487679530605</v>
      </c>
      <c r="H54" s="33">
        <v>69712.114972306794</v>
      </c>
      <c r="I54" s="33">
        <v>69734.217048713501</v>
      </c>
      <c r="J54" s="33">
        <v>60896.109982454502</v>
      </c>
      <c r="K54" s="33">
        <v>81086.638128606603</v>
      </c>
      <c r="L54" s="33">
        <v>21591.115237222701</v>
      </c>
      <c r="M54" s="33">
        <v>318447.00269883801</v>
      </c>
      <c r="N54" s="33">
        <v>1846.49815296987</v>
      </c>
      <c r="O54" s="33">
        <v>56587.543164728399</v>
      </c>
      <c r="P54" s="33">
        <v>17055.949562337901</v>
      </c>
      <c r="Q54" s="33">
        <v>4952.0260976616601</v>
      </c>
      <c r="R54" s="33">
        <v>5152.3392303839801</v>
      </c>
      <c r="S54" s="33">
        <v>69688.801813503102</v>
      </c>
      <c r="T54" s="33">
        <v>60558.739667194401</v>
      </c>
      <c r="U54" s="33">
        <v>81043.906158594007</v>
      </c>
      <c r="V54" s="33">
        <v>21561.1988514644</v>
      </c>
      <c r="W54" s="33">
        <v>52496.031406004797</v>
      </c>
      <c r="X54" s="33">
        <v>7510</v>
      </c>
      <c r="Y54" s="33">
        <v>3377</v>
      </c>
      <c r="Z54" s="33">
        <v>45.031405996799997</v>
      </c>
      <c r="AA54" s="33">
        <v>8942</v>
      </c>
      <c r="AB54" s="33">
        <v>32622.000000008</v>
      </c>
      <c r="AC54" s="51">
        <v>0</v>
      </c>
      <c r="AD54" s="51">
        <v>0</v>
      </c>
      <c r="AE54" s="51">
        <v>0</v>
      </c>
      <c r="AF54" s="51">
        <v>0</v>
      </c>
      <c r="AG54" s="33">
        <v>238916.601101104</v>
      </c>
      <c r="AH54" s="33">
        <v>24071.889898305501</v>
      </c>
      <c r="AI54" s="33">
        <v>57270.049432602202</v>
      </c>
      <c r="AJ54" s="33">
        <v>58455.9905401707</v>
      </c>
      <c r="AK54" s="33">
        <v>66725.461581868905</v>
      </c>
      <c r="AL54" s="33">
        <v>31937.7757419148</v>
      </c>
      <c r="AM54" s="33">
        <v>45.415235210419702</v>
      </c>
      <c r="AN54" s="33">
        <v>337.37031526013197</v>
      </c>
      <c r="AO54" s="33">
        <v>42.7319700125962</v>
      </c>
      <c r="AP54" s="33">
        <v>29.916385758316899</v>
      </c>
    </row>
    <row r="55" spans="1:42" ht="15.75" customHeight="1">
      <c r="A55" s="2"/>
      <c r="B55" s="32" t="s">
        <v>24</v>
      </c>
      <c r="C55" s="33">
        <v>577115.30797028705</v>
      </c>
      <c r="D55" s="33">
        <v>23804.7349120012</v>
      </c>
      <c r="E55" s="33">
        <v>111871.24975006501</v>
      </c>
      <c r="F55" s="33">
        <v>50511.396106996501</v>
      </c>
      <c r="G55" s="33">
        <v>111925.77810791699</v>
      </c>
      <c r="H55" s="33">
        <v>89896.334533241505</v>
      </c>
      <c r="I55" s="33">
        <v>59847.6683106458</v>
      </c>
      <c r="J55" s="33">
        <v>61768.611675006199</v>
      </c>
      <c r="K55" s="33">
        <v>49645.015766648299</v>
      </c>
      <c r="L55" s="33">
        <v>17844.518807765598</v>
      </c>
      <c r="M55" s="33">
        <v>268049.000010986</v>
      </c>
      <c r="N55" s="33">
        <v>1668.7131572639</v>
      </c>
      <c r="O55" s="33">
        <v>54276.276122724099</v>
      </c>
      <c r="P55" s="33">
        <v>13549.951721699201</v>
      </c>
      <c r="Q55" s="33">
        <v>5238.3178310028397</v>
      </c>
      <c r="R55" s="33">
        <v>5715.14501926106</v>
      </c>
      <c r="S55" s="33">
        <v>59676.243495185903</v>
      </c>
      <c r="T55" s="33">
        <v>60703.791105025302</v>
      </c>
      <c r="U55" s="33">
        <v>49410.276155256601</v>
      </c>
      <c r="V55" s="33">
        <v>17810.285403566599</v>
      </c>
      <c r="W55" s="33">
        <v>60334.6139190787</v>
      </c>
      <c r="X55" s="33">
        <v>5279</v>
      </c>
      <c r="Y55" s="33">
        <v>3462.1407628122001</v>
      </c>
      <c r="Z55" s="33">
        <v>111.93703600000001</v>
      </c>
      <c r="AA55" s="33">
        <v>8051.2723545768004</v>
      </c>
      <c r="AB55" s="33">
        <v>42381.647077285299</v>
      </c>
      <c r="AC55" s="33">
        <v>123.9435519148</v>
      </c>
      <c r="AD55" s="33">
        <v>737.61018479840004</v>
      </c>
      <c r="AE55" s="33">
        <v>187.0629516912</v>
      </c>
      <c r="AF55" s="51">
        <v>0</v>
      </c>
      <c r="AG55" s="33">
        <v>248731.694040223</v>
      </c>
      <c r="AH55" s="33">
        <v>16857.021754737299</v>
      </c>
      <c r="AI55" s="33">
        <v>54132.832864528398</v>
      </c>
      <c r="AJ55" s="33">
        <v>36849.507349297397</v>
      </c>
      <c r="AK55" s="33">
        <v>98636.187922337107</v>
      </c>
      <c r="AL55" s="33">
        <v>41799.542436695097</v>
      </c>
      <c r="AM55" s="33">
        <v>47.4812635450252</v>
      </c>
      <c r="AN55" s="33">
        <v>327.21038518246797</v>
      </c>
      <c r="AO55" s="33">
        <v>47.676659700571001</v>
      </c>
      <c r="AP55" s="33">
        <v>34.233404199021102</v>
      </c>
    </row>
    <row r="56" spans="1:42" ht="15.75" customHeight="1">
      <c r="A56" s="2"/>
      <c r="B56" s="32" t="s">
        <v>25</v>
      </c>
      <c r="C56" s="33">
        <v>606530.11119641701</v>
      </c>
      <c r="D56" s="33">
        <v>31752.9753988718</v>
      </c>
      <c r="E56" s="33">
        <v>135112.20573775301</v>
      </c>
      <c r="F56" s="33">
        <v>73422.552027311394</v>
      </c>
      <c r="G56" s="33">
        <v>89150.900315471794</v>
      </c>
      <c r="H56" s="33">
        <v>118521.96279569301</v>
      </c>
      <c r="I56" s="33">
        <v>51910.840968661898</v>
      </c>
      <c r="J56" s="33">
        <v>58631.506890863202</v>
      </c>
      <c r="K56" s="33">
        <v>37154.188791940702</v>
      </c>
      <c r="L56" s="33">
        <v>10872.9782698498</v>
      </c>
      <c r="M56" s="33">
        <v>243142.00000835801</v>
      </c>
      <c r="N56" s="33">
        <v>2026.5183294982901</v>
      </c>
      <c r="O56" s="33">
        <v>55468.679653328203</v>
      </c>
      <c r="P56" s="33">
        <v>15989.2488243281</v>
      </c>
      <c r="Q56" s="33">
        <v>4664.7614985577202</v>
      </c>
      <c r="R56" s="33">
        <v>7803.2797928965101</v>
      </c>
      <c r="S56" s="33">
        <v>51743.422301403101</v>
      </c>
      <c r="T56" s="33">
        <v>57625.974608880097</v>
      </c>
      <c r="U56" s="33">
        <v>36992.863739701999</v>
      </c>
      <c r="V56" s="33">
        <v>10827.2512597642</v>
      </c>
      <c r="W56" s="33">
        <v>89360.908985999995</v>
      </c>
      <c r="X56" s="33">
        <v>6376</v>
      </c>
      <c r="Y56" s="33">
        <v>11952.6955206494</v>
      </c>
      <c r="Z56" s="33">
        <v>323.90898597199998</v>
      </c>
      <c r="AA56" s="33">
        <v>10906.1423349794</v>
      </c>
      <c r="AB56" s="33">
        <v>59646.502369973001</v>
      </c>
      <c r="AC56" s="33">
        <v>18.831345588000001</v>
      </c>
      <c r="AD56" s="33">
        <v>108.407047815</v>
      </c>
      <c r="AE56" s="33">
        <v>28.421381023199999</v>
      </c>
      <c r="AF56" s="51">
        <v>0</v>
      </c>
      <c r="AG56" s="33">
        <v>274027.20220205898</v>
      </c>
      <c r="AH56" s="33">
        <v>23350.4570693735</v>
      </c>
      <c r="AI56" s="33">
        <v>67690.830563775395</v>
      </c>
      <c r="AJ56" s="33">
        <v>57109.394217011402</v>
      </c>
      <c r="AK56" s="33">
        <v>73579.996481934693</v>
      </c>
      <c r="AL56" s="33">
        <v>51072.180632823402</v>
      </c>
      <c r="AM56" s="33">
        <v>148.587321670758</v>
      </c>
      <c r="AN56" s="33">
        <v>897.12523416807505</v>
      </c>
      <c r="AO56" s="33">
        <v>132.903671215549</v>
      </c>
      <c r="AP56" s="33">
        <v>45.727010085623299</v>
      </c>
    </row>
    <row r="57" spans="1:42" ht="15.75" customHeight="1">
      <c r="A57" s="1">
        <v>2020</v>
      </c>
      <c r="B57" s="27" t="s">
        <v>27</v>
      </c>
      <c r="C57" s="79">
        <v>2841122.60350839</v>
      </c>
      <c r="D57" s="79">
        <v>123742.015549763</v>
      </c>
      <c r="E57" s="79">
        <v>862150.40210181498</v>
      </c>
      <c r="F57" s="79">
        <v>368268.97238696198</v>
      </c>
      <c r="G57" s="79">
        <v>331246.07744164299</v>
      </c>
      <c r="H57" s="79">
        <v>617369.94775757403</v>
      </c>
      <c r="I57" s="79">
        <v>158307.972867709</v>
      </c>
      <c r="J57" s="79">
        <v>197990.889186891</v>
      </c>
      <c r="K57" s="79">
        <v>142172.80043874899</v>
      </c>
      <c r="L57" s="79">
        <v>39873.525777148898</v>
      </c>
      <c r="M57" s="79">
        <v>905515.22987793596</v>
      </c>
      <c r="N57" s="79">
        <v>13721.847076690799</v>
      </c>
      <c r="O57" s="79">
        <v>260388.45936978201</v>
      </c>
      <c r="P57" s="79">
        <v>51380.276006319102</v>
      </c>
      <c r="Q57" s="79">
        <v>16470.4281886313</v>
      </c>
      <c r="R57" s="79">
        <v>30040.5276799352</v>
      </c>
      <c r="S57" s="79">
        <v>157540.03591779101</v>
      </c>
      <c r="T57" s="79">
        <v>194942.70888499101</v>
      </c>
      <c r="U57" s="79">
        <v>141221.62130997301</v>
      </c>
      <c r="V57" s="79">
        <v>39809.3254438277</v>
      </c>
      <c r="W57" s="79">
        <v>330081.51130027499</v>
      </c>
      <c r="X57" s="79">
        <v>17460</v>
      </c>
      <c r="Y57" s="79">
        <v>32719.720853167601</v>
      </c>
      <c r="Z57" s="79">
        <v>3092.6125927947901</v>
      </c>
      <c r="AA57" s="79">
        <v>31267.6138509048</v>
      </c>
      <c r="AB57" s="79">
        <v>243407.10859593199</v>
      </c>
      <c r="AC57" s="79">
        <v>416.96407663089002</v>
      </c>
      <c r="AD57" s="79">
        <v>1266.8394685227399</v>
      </c>
      <c r="AE57" s="79">
        <v>449.65186232173397</v>
      </c>
      <c r="AF57" s="79">
        <v>0.99999999989999999</v>
      </c>
      <c r="AG57" s="79">
        <v>1605525.86233004</v>
      </c>
      <c r="AH57" s="79">
        <v>92560.168473071899</v>
      </c>
      <c r="AI57" s="79">
        <v>569042.22187886504</v>
      </c>
      <c r="AJ57" s="79">
        <v>313796.08378784702</v>
      </c>
      <c r="AK57" s="79">
        <v>283508.035402106</v>
      </c>
      <c r="AL57" s="79">
        <v>343922.31148170598</v>
      </c>
      <c r="AM57" s="79">
        <v>350.97287328750298</v>
      </c>
      <c r="AN57" s="79">
        <v>1781.3408333774601</v>
      </c>
      <c r="AO57" s="79">
        <v>501.52726645513201</v>
      </c>
      <c r="AP57" s="79">
        <v>63.200333321241501</v>
      </c>
    </row>
    <row r="58" spans="1:42" ht="15.75" customHeight="1">
      <c r="A58" s="1"/>
      <c r="B58" s="32" t="s">
        <v>14</v>
      </c>
      <c r="C58" s="33">
        <v>1167152.5328006099</v>
      </c>
      <c r="D58" s="33">
        <v>47377.851242719698</v>
      </c>
      <c r="E58" s="33">
        <v>346802.359292568</v>
      </c>
      <c r="F58" s="33">
        <v>151908.90495382901</v>
      </c>
      <c r="G58" s="33">
        <v>164255.03597522501</v>
      </c>
      <c r="H58" s="33">
        <v>279804.05976229202</v>
      </c>
      <c r="I58" s="33">
        <v>47451.595958779501</v>
      </c>
      <c r="J58" s="33">
        <v>72467.861683512194</v>
      </c>
      <c r="K58" s="33">
        <v>43047.150433636503</v>
      </c>
      <c r="L58" s="33">
        <v>14037.7134980436</v>
      </c>
      <c r="M58" s="33">
        <v>305039.000020142</v>
      </c>
      <c r="N58" s="33">
        <v>2408.0951345127201</v>
      </c>
      <c r="O58" s="33">
        <v>91684.786023321503</v>
      </c>
      <c r="P58" s="33">
        <v>16197.9777560364</v>
      </c>
      <c r="Q58" s="33">
        <v>3707.2617983965802</v>
      </c>
      <c r="R58" s="33">
        <v>15574.1841917152</v>
      </c>
      <c r="S58" s="33">
        <v>47202.681174797799</v>
      </c>
      <c r="T58" s="33">
        <v>71469.273961113198</v>
      </c>
      <c r="U58" s="33">
        <v>42781.3448422246</v>
      </c>
      <c r="V58" s="33">
        <v>14013.3951380241</v>
      </c>
      <c r="W58" s="33">
        <v>146598.72066399999</v>
      </c>
      <c r="X58" s="33">
        <v>6294</v>
      </c>
      <c r="Y58" s="33">
        <v>11985.2960117531</v>
      </c>
      <c r="Z58" s="33">
        <v>1529.862533408</v>
      </c>
      <c r="AA58" s="33">
        <v>16257.313002537099</v>
      </c>
      <c r="AB58" s="33">
        <v>109586.549998909</v>
      </c>
      <c r="AC58" s="33">
        <v>161.28202127360001</v>
      </c>
      <c r="AD58" s="33">
        <v>595.03290256779997</v>
      </c>
      <c r="AE58" s="33">
        <v>189.38419355190001</v>
      </c>
      <c r="AF58" s="51">
        <v>0</v>
      </c>
      <c r="AG58" s="33">
        <v>715514.81211646402</v>
      </c>
      <c r="AH58" s="33">
        <v>38675.756108207002</v>
      </c>
      <c r="AI58" s="33">
        <v>243132.27725749399</v>
      </c>
      <c r="AJ58" s="33">
        <v>134181.06466438499</v>
      </c>
      <c r="AK58" s="33">
        <v>144290.461174292</v>
      </c>
      <c r="AL58" s="33">
        <v>154643.325571669</v>
      </c>
      <c r="AM58" s="33">
        <v>87.632762708123593</v>
      </c>
      <c r="AN58" s="33">
        <v>403.55481983115101</v>
      </c>
      <c r="AO58" s="33">
        <v>76.421397860015901</v>
      </c>
      <c r="AP58" s="33">
        <v>24.318360019478899</v>
      </c>
    </row>
    <row r="59" spans="1:42" ht="15.75" customHeight="1">
      <c r="A59" s="1"/>
      <c r="B59" s="32" t="s">
        <v>15</v>
      </c>
      <c r="C59" s="33">
        <v>1205562.9873996701</v>
      </c>
      <c r="D59" s="33">
        <v>47225.146480887997</v>
      </c>
      <c r="E59" s="33">
        <v>384243.52268158703</v>
      </c>
      <c r="F59" s="33">
        <v>162894.23318654101</v>
      </c>
      <c r="G59" s="33">
        <v>125548.057217265</v>
      </c>
      <c r="H59" s="33">
        <v>278370.64912817598</v>
      </c>
      <c r="I59" s="33">
        <v>60435.447600360501</v>
      </c>
      <c r="J59" s="33">
        <v>78510.780884289896</v>
      </c>
      <c r="K59" s="33">
        <v>50213.801876423298</v>
      </c>
      <c r="L59" s="33">
        <v>18121.348344134101</v>
      </c>
      <c r="M59" s="33">
        <v>350044.002879042</v>
      </c>
      <c r="N59" s="33">
        <v>3473.90939460765</v>
      </c>
      <c r="O59" s="33">
        <v>110860.473242983</v>
      </c>
      <c r="P59" s="33">
        <v>15286.0394592388</v>
      </c>
      <c r="Q59" s="33">
        <v>4057.90985163614</v>
      </c>
      <c r="R59" s="33">
        <v>11398.869915016699</v>
      </c>
      <c r="S59" s="33">
        <v>60053.894578165702</v>
      </c>
      <c r="T59" s="33">
        <v>77073.0902460207</v>
      </c>
      <c r="U59" s="33">
        <v>49744.5230488901</v>
      </c>
      <c r="V59" s="33">
        <v>18095.293142483799</v>
      </c>
      <c r="W59" s="33">
        <v>140623.962526875</v>
      </c>
      <c r="X59" s="33">
        <v>4657</v>
      </c>
      <c r="Y59" s="33">
        <v>14061.6409206876</v>
      </c>
      <c r="Z59" s="33">
        <v>1099.9625083859</v>
      </c>
      <c r="AA59" s="33">
        <v>11159.1764300002</v>
      </c>
      <c r="AB59" s="33">
        <v>108726.781936417</v>
      </c>
      <c r="AC59" s="33">
        <v>192.97669113090001</v>
      </c>
      <c r="AD59" s="33">
        <v>531.66053015859995</v>
      </c>
      <c r="AE59" s="33">
        <v>194.7635100949</v>
      </c>
      <c r="AF59" s="51">
        <v>0</v>
      </c>
      <c r="AG59" s="33">
        <v>714895.02199374896</v>
      </c>
      <c r="AH59" s="33">
        <v>39094.2370862803</v>
      </c>
      <c r="AI59" s="33">
        <v>259321.40851791701</v>
      </c>
      <c r="AJ59" s="33">
        <v>146508.231218917</v>
      </c>
      <c r="AK59" s="33">
        <v>110330.970935629</v>
      </c>
      <c r="AL59" s="33">
        <v>158244.99727674201</v>
      </c>
      <c r="AM59" s="33">
        <v>188.57633106386399</v>
      </c>
      <c r="AN59" s="33">
        <v>906.03010811049296</v>
      </c>
      <c r="AO59" s="33">
        <v>274.51531743827297</v>
      </c>
      <c r="AP59" s="33">
        <v>26.0552016502856</v>
      </c>
    </row>
    <row r="60" spans="1:42" ht="15.75" customHeight="1">
      <c r="A60" s="1"/>
      <c r="B60" s="32" t="s">
        <v>16</v>
      </c>
      <c r="C60" s="33">
        <v>331091.85132631898</v>
      </c>
      <c r="D60" s="33">
        <v>21650.682759342399</v>
      </c>
      <c r="E60" s="33">
        <v>115588.447934421</v>
      </c>
      <c r="F60" s="33">
        <v>38191.0911194113</v>
      </c>
      <c r="G60" s="33">
        <v>33190.935292815899</v>
      </c>
      <c r="H60" s="33">
        <v>43740.169811666201</v>
      </c>
      <c r="I60" s="33">
        <v>20462.208952092798</v>
      </c>
      <c r="J60" s="33">
        <v>29606.4205056231</v>
      </c>
      <c r="K60" s="33">
        <v>21477.7808975267</v>
      </c>
      <c r="L60" s="33">
        <v>7184.1140534202405</v>
      </c>
      <c r="M60" s="33">
        <v>137685.999997184</v>
      </c>
      <c r="N60" s="33">
        <v>846.50748075786896</v>
      </c>
      <c r="O60" s="33">
        <v>45784.127910240299</v>
      </c>
      <c r="P60" s="33">
        <v>9085.5206639538901</v>
      </c>
      <c r="Q60" s="33">
        <v>2037.2075822629299</v>
      </c>
      <c r="R60" s="33">
        <v>2181.4045177637199</v>
      </c>
      <c r="S60" s="33">
        <v>20324.7398083509</v>
      </c>
      <c r="T60" s="33">
        <v>28994.518564390899</v>
      </c>
      <c r="U60" s="33">
        <v>21261.686187694901</v>
      </c>
      <c r="V60" s="33">
        <v>7170.2872817688603</v>
      </c>
      <c r="W60" s="33">
        <v>35595.828109399998</v>
      </c>
      <c r="X60" s="33">
        <v>6509</v>
      </c>
      <c r="Y60" s="33">
        <v>6670.7839207268698</v>
      </c>
      <c r="Z60" s="33">
        <v>462.78755100090001</v>
      </c>
      <c r="AA60" s="33">
        <v>3841.1244183675099</v>
      </c>
      <c r="AB60" s="33">
        <v>17842.7766606072</v>
      </c>
      <c r="AC60" s="33">
        <v>62.705364226390202</v>
      </c>
      <c r="AD60" s="33">
        <v>140.14603579634601</v>
      </c>
      <c r="AE60" s="33">
        <v>65.504158674934104</v>
      </c>
      <c r="AF60" s="33">
        <v>0.99999999989999999</v>
      </c>
      <c r="AG60" s="33">
        <v>157810.02321973501</v>
      </c>
      <c r="AH60" s="33">
        <v>14295.1752785845</v>
      </c>
      <c r="AI60" s="33">
        <v>63133.536103453996</v>
      </c>
      <c r="AJ60" s="33">
        <v>28642.782904456501</v>
      </c>
      <c r="AK60" s="33">
        <v>27312.603292185398</v>
      </c>
      <c r="AL60" s="33">
        <v>23715.988633295299</v>
      </c>
      <c r="AM60" s="33">
        <v>74.763779515514898</v>
      </c>
      <c r="AN60" s="33">
        <v>471.75590543581302</v>
      </c>
      <c r="AO60" s="33">
        <v>150.59055115684299</v>
      </c>
      <c r="AP60" s="33">
        <v>12.826771651476999</v>
      </c>
    </row>
    <row r="61" spans="1:42" ht="15.75" customHeight="1">
      <c r="A61" s="1"/>
      <c r="B61" s="32" t="s">
        <v>17</v>
      </c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</row>
    <row r="62" spans="1:42" ht="15.75" customHeight="1">
      <c r="A62" s="1"/>
      <c r="B62" s="32" t="s">
        <v>18</v>
      </c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</row>
    <row r="63" spans="1:42" ht="15.75" customHeight="1">
      <c r="A63" s="1"/>
      <c r="B63" s="32" t="s">
        <v>19</v>
      </c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</row>
    <row r="64" spans="1:42" ht="15.75" customHeight="1">
      <c r="A64" s="1"/>
      <c r="B64" s="32" t="s">
        <v>20</v>
      </c>
      <c r="C64" s="33">
        <v>5438.9999990650103</v>
      </c>
      <c r="D64" s="33">
        <v>245.705996239</v>
      </c>
      <c r="E64" s="33">
        <v>605.39703744099995</v>
      </c>
      <c r="F64" s="33">
        <v>408.23150089500001</v>
      </c>
      <c r="G64" s="33">
        <v>701.039523669</v>
      </c>
      <c r="H64" s="33">
        <v>805.01932458399995</v>
      </c>
      <c r="I64" s="33">
        <v>639.53125848299999</v>
      </c>
      <c r="J64" s="33">
        <v>799.28121329099997</v>
      </c>
      <c r="K64" s="33">
        <v>1234.7941444630001</v>
      </c>
      <c r="L64" s="51">
        <v>0</v>
      </c>
      <c r="M64" s="33">
        <v>3567.9999990660099</v>
      </c>
      <c r="N64" s="33">
        <v>196.705996239</v>
      </c>
      <c r="O64" s="33">
        <v>163.39703744100001</v>
      </c>
      <c r="P64" s="33">
        <v>289.231500896</v>
      </c>
      <c r="Q64" s="33">
        <v>231.039523669</v>
      </c>
      <c r="R64" s="33">
        <v>14.019324584</v>
      </c>
      <c r="S64" s="33">
        <v>639.53125848299999</v>
      </c>
      <c r="T64" s="33">
        <v>799.28121329099997</v>
      </c>
      <c r="U64" s="33">
        <v>1234.7941444630001</v>
      </c>
      <c r="V64" s="51">
        <v>0</v>
      </c>
      <c r="W64" s="33">
        <v>376</v>
      </c>
      <c r="X64" s="51">
        <v>0</v>
      </c>
      <c r="Y64" s="51">
        <v>0</v>
      </c>
      <c r="Z64" s="51">
        <v>0</v>
      </c>
      <c r="AA64" s="33">
        <v>2</v>
      </c>
      <c r="AB64" s="33">
        <v>374</v>
      </c>
      <c r="AC64" s="51">
        <v>0</v>
      </c>
      <c r="AD64" s="51">
        <v>0</v>
      </c>
      <c r="AE64" s="51">
        <v>0</v>
      </c>
      <c r="AF64" s="51">
        <v>0</v>
      </c>
      <c r="AG64" s="33">
        <v>1494.999999999</v>
      </c>
      <c r="AH64" s="33">
        <v>49</v>
      </c>
      <c r="AI64" s="33">
        <v>442</v>
      </c>
      <c r="AJ64" s="33">
        <v>118.999999999</v>
      </c>
      <c r="AK64" s="33">
        <v>468</v>
      </c>
      <c r="AL64" s="33">
        <v>417</v>
      </c>
      <c r="AM64" s="51">
        <v>0</v>
      </c>
      <c r="AN64" s="51">
        <v>0</v>
      </c>
      <c r="AO64" s="51">
        <v>0</v>
      </c>
      <c r="AP64" s="51">
        <v>0</v>
      </c>
    </row>
    <row r="65" spans="1:42" ht="15.75" customHeight="1">
      <c r="A65" s="1"/>
      <c r="B65" s="32" t="s">
        <v>21</v>
      </c>
      <c r="C65" s="33">
        <v>5962.0000001959997</v>
      </c>
      <c r="D65" s="33">
        <v>175.63865526356901</v>
      </c>
      <c r="E65" s="33">
        <v>818.40224348383094</v>
      </c>
      <c r="F65" s="33">
        <v>349.36834354726102</v>
      </c>
      <c r="G65" s="33">
        <v>657.75373793062499</v>
      </c>
      <c r="H65" s="33">
        <v>1168.7164750796101</v>
      </c>
      <c r="I65" s="33">
        <v>827.93897180846602</v>
      </c>
      <c r="J65" s="33">
        <v>333.85376801636198</v>
      </c>
      <c r="K65" s="33">
        <v>1511.94289809728</v>
      </c>
      <c r="L65" s="33">
        <v>118.384906969</v>
      </c>
      <c r="M65" s="33">
        <v>3617.0000002020001</v>
      </c>
      <c r="N65" s="33">
        <v>127.63865526356901</v>
      </c>
      <c r="O65" s="33">
        <v>388.402243483831</v>
      </c>
      <c r="P65" s="33">
        <v>144.36834355326101</v>
      </c>
      <c r="Q65" s="33">
        <v>104.75373793062499</v>
      </c>
      <c r="R65" s="33">
        <v>59.716475079607399</v>
      </c>
      <c r="S65" s="33">
        <v>827.93897180846602</v>
      </c>
      <c r="T65" s="33">
        <v>333.85376801636198</v>
      </c>
      <c r="U65" s="33">
        <v>1511.94289809728</v>
      </c>
      <c r="V65" s="33">
        <v>118.384906969</v>
      </c>
      <c r="W65" s="33">
        <v>591</v>
      </c>
      <c r="X65" s="51">
        <v>0</v>
      </c>
      <c r="Y65" s="51">
        <v>0</v>
      </c>
      <c r="Z65" s="51">
        <v>0</v>
      </c>
      <c r="AA65" s="33">
        <v>7</v>
      </c>
      <c r="AB65" s="33">
        <v>584</v>
      </c>
      <c r="AC65" s="51">
        <v>0</v>
      </c>
      <c r="AD65" s="51">
        <v>0</v>
      </c>
      <c r="AE65" s="51">
        <v>0</v>
      </c>
      <c r="AF65" s="51">
        <v>0</v>
      </c>
      <c r="AG65" s="33">
        <v>1753.9999999940001</v>
      </c>
      <c r="AH65" s="33">
        <v>48</v>
      </c>
      <c r="AI65" s="33">
        <v>430</v>
      </c>
      <c r="AJ65" s="33">
        <v>204.99999999400001</v>
      </c>
      <c r="AK65" s="33">
        <v>546</v>
      </c>
      <c r="AL65" s="33">
        <v>525</v>
      </c>
      <c r="AM65" s="51">
        <v>0</v>
      </c>
      <c r="AN65" s="51">
        <v>0</v>
      </c>
      <c r="AO65" s="51">
        <v>0</v>
      </c>
      <c r="AP65" s="51">
        <v>0</v>
      </c>
    </row>
    <row r="66" spans="1:42" ht="15.75" customHeight="1">
      <c r="A66" s="1"/>
      <c r="B66" s="32" t="s">
        <v>22</v>
      </c>
      <c r="C66" s="33">
        <v>11041.9999970059</v>
      </c>
      <c r="D66" s="33">
        <v>670.59101110999995</v>
      </c>
      <c r="E66" s="33">
        <v>1172.1432196129999</v>
      </c>
      <c r="F66" s="33">
        <v>519.97467434099997</v>
      </c>
      <c r="G66" s="33">
        <v>544.07172283600005</v>
      </c>
      <c r="H66" s="33">
        <v>1538.3260717759999</v>
      </c>
      <c r="I66" s="33">
        <v>1853.243141486</v>
      </c>
      <c r="J66" s="33">
        <v>969.95386755899995</v>
      </c>
      <c r="K66" s="33">
        <v>3637.1903675029798</v>
      </c>
      <c r="L66" s="33">
        <v>136.505920782</v>
      </c>
      <c r="M66" s="33">
        <v>8951.9999970059507</v>
      </c>
      <c r="N66" s="33">
        <v>583.59101110999995</v>
      </c>
      <c r="O66" s="33">
        <v>758.14321961300004</v>
      </c>
      <c r="P66" s="33">
        <v>413.97467434100002</v>
      </c>
      <c r="Q66" s="33">
        <v>518.07172283600005</v>
      </c>
      <c r="R66" s="33">
        <v>81.326071776000006</v>
      </c>
      <c r="S66" s="33">
        <v>1853.243141486</v>
      </c>
      <c r="T66" s="33">
        <v>969.95386755899995</v>
      </c>
      <c r="U66" s="33">
        <v>3637.1903675029798</v>
      </c>
      <c r="V66" s="33">
        <v>136.505920782</v>
      </c>
      <c r="W66" s="33">
        <v>779</v>
      </c>
      <c r="X66" s="51">
        <v>0</v>
      </c>
      <c r="Y66" s="51">
        <v>0</v>
      </c>
      <c r="Z66" s="51">
        <v>0</v>
      </c>
      <c r="AA66" s="51">
        <v>0</v>
      </c>
      <c r="AB66" s="33">
        <v>779</v>
      </c>
      <c r="AC66" s="51">
        <v>0</v>
      </c>
      <c r="AD66" s="51">
        <v>0</v>
      </c>
      <c r="AE66" s="51">
        <v>0</v>
      </c>
      <c r="AF66" s="51">
        <v>0</v>
      </c>
      <c r="AG66" s="33">
        <v>1311</v>
      </c>
      <c r="AH66" s="33">
        <v>87</v>
      </c>
      <c r="AI66" s="33">
        <v>414</v>
      </c>
      <c r="AJ66" s="33">
        <v>106</v>
      </c>
      <c r="AK66" s="33">
        <v>26</v>
      </c>
      <c r="AL66" s="33">
        <v>678</v>
      </c>
      <c r="AM66" s="51">
        <v>0</v>
      </c>
      <c r="AN66" s="51">
        <v>0</v>
      </c>
      <c r="AO66" s="51">
        <v>0</v>
      </c>
      <c r="AP66" s="51">
        <v>0</v>
      </c>
    </row>
    <row r="67" spans="1:42" ht="15.75" customHeight="1">
      <c r="A67" s="1"/>
      <c r="B67" s="32" t="s">
        <v>23</v>
      </c>
      <c r="C67" s="33">
        <v>18500.005000000001</v>
      </c>
      <c r="D67" s="33">
        <v>1407</v>
      </c>
      <c r="E67" s="33">
        <v>1839</v>
      </c>
      <c r="F67" s="33">
        <v>1106.0050000000001</v>
      </c>
      <c r="G67" s="33">
        <v>427</v>
      </c>
      <c r="H67" s="33">
        <v>2628</v>
      </c>
      <c r="I67" s="33">
        <v>4756</v>
      </c>
      <c r="J67" s="33">
        <v>1988</v>
      </c>
      <c r="K67" s="33">
        <v>4293</v>
      </c>
      <c r="L67" s="33">
        <v>56</v>
      </c>
      <c r="M67" s="33">
        <v>15115</v>
      </c>
      <c r="N67" s="33">
        <v>1348</v>
      </c>
      <c r="O67" s="33">
        <v>1359</v>
      </c>
      <c r="P67" s="33">
        <v>765</v>
      </c>
      <c r="Q67" s="33">
        <v>359</v>
      </c>
      <c r="R67" s="33">
        <v>191</v>
      </c>
      <c r="S67" s="33">
        <v>4756</v>
      </c>
      <c r="T67" s="33">
        <v>1988</v>
      </c>
      <c r="U67" s="33">
        <v>4293</v>
      </c>
      <c r="V67" s="33">
        <v>56</v>
      </c>
      <c r="W67" s="33">
        <v>1302</v>
      </c>
      <c r="X67" s="51">
        <v>0</v>
      </c>
      <c r="Y67" s="51">
        <v>0</v>
      </c>
      <c r="Z67" s="51">
        <v>0</v>
      </c>
      <c r="AA67" s="51">
        <v>0</v>
      </c>
      <c r="AB67" s="33">
        <v>1302</v>
      </c>
      <c r="AC67" s="51">
        <v>0</v>
      </c>
      <c r="AD67" s="51">
        <v>0</v>
      </c>
      <c r="AE67" s="51">
        <v>0</v>
      </c>
      <c r="AF67" s="51">
        <v>0</v>
      </c>
      <c r="AG67" s="33">
        <v>2083.0050000000001</v>
      </c>
      <c r="AH67" s="33">
        <v>59</v>
      </c>
      <c r="AI67" s="33">
        <v>480</v>
      </c>
      <c r="AJ67" s="33">
        <v>341.005</v>
      </c>
      <c r="AK67" s="33">
        <v>68</v>
      </c>
      <c r="AL67" s="33">
        <v>1135</v>
      </c>
      <c r="AM67" s="51">
        <v>0</v>
      </c>
      <c r="AN67" s="51">
        <v>0</v>
      </c>
      <c r="AO67" s="51">
        <v>0</v>
      </c>
      <c r="AP67" s="51">
        <v>0</v>
      </c>
    </row>
    <row r="68" spans="1:42" ht="15.75" customHeight="1">
      <c r="A68" s="1"/>
      <c r="B68" s="32" t="s">
        <v>24</v>
      </c>
      <c r="C68" s="33">
        <v>33544.000355151002</v>
      </c>
      <c r="D68" s="33">
        <v>1936.1686642</v>
      </c>
      <c r="E68" s="33">
        <v>4725.0200526999897</v>
      </c>
      <c r="F68" s="33">
        <v>3322.9527181509902</v>
      </c>
      <c r="G68" s="33">
        <v>1034.7369119</v>
      </c>
      <c r="H68" s="33">
        <v>3708.731264</v>
      </c>
      <c r="I68" s="33">
        <v>8956.89089470004</v>
      </c>
      <c r="J68" s="33">
        <v>4165.6270645999803</v>
      </c>
      <c r="K68" s="33">
        <v>5633.5389410999796</v>
      </c>
      <c r="L68" s="33">
        <v>60.333843799999997</v>
      </c>
      <c r="M68" s="33">
        <v>28626.000355299999</v>
      </c>
      <c r="N68" s="33">
        <v>1810.1686642</v>
      </c>
      <c r="O68" s="33">
        <v>4029.0200526999902</v>
      </c>
      <c r="P68" s="33">
        <v>2720.9527183</v>
      </c>
      <c r="Q68" s="33">
        <v>957.73691190000102</v>
      </c>
      <c r="R68" s="33">
        <v>291.73126400000001</v>
      </c>
      <c r="S68" s="33">
        <v>8956.89089470004</v>
      </c>
      <c r="T68" s="33">
        <v>4165.6270645999803</v>
      </c>
      <c r="U68" s="33">
        <v>5633.5389410999796</v>
      </c>
      <c r="V68" s="33">
        <v>60.333843799999997</v>
      </c>
      <c r="W68" s="33">
        <v>1699</v>
      </c>
      <c r="X68" s="51">
        <v>0</v>
      </c>
      <c r="Y68" s="33">
        <v>2</v>
      </c>
      <c r="Z68" s="51">
        <v>0</v>
      </c>
      <c r="AA68" s="51">
        <v>0</v>
      </c>
      <c r="AB68" s="33">
        <v>1697</v>
      </c>
      <c r="AC68" s="51">
        <v>0</v>
      </c>
      <c r="AD68" s="51">
        <v>0</v>
      </c>
      <c r="AE68" s="51">
        <v>0</v>
      </c>
      <c r="AF68" s="51">
        <v>0</v>
      </c>
      <c r="AG68" s="33">
        <v>3218.9999998510002</v>
      </c>
      <c r="AH68" s="33">
        <v>126</v>
      </c>
      <c r="AI68" s="33">
        <v>694</v>
      </c>
      <c r="AJ68" s="33">
        <v>601.99999985099998</v>
      </c>
      <c r="AK68" s="33">
        <v>77</v>
      </c>
      <c r="AL68" s="33">
        <v>1720</v>
      </c>
      <c r="AM68" s="51">
        <v>0</v>
      </c>
      <c r="AN68" s="51">
        <v>0</v>
      </c>
      <c r="AO68" s="51">
        <v>0</v>
      </c>
      <c r="AP68" s="51">
        <v>0</v>
      </c>
    </row>
    <row r="69" spans="1:42" ht="15.75" customHeight="1">
      <c r="A69" s="1"/>
      <c r="B69" s="46" t="s">
        <v>53</v>
      </c>
      <c r="C69" s="33">
        <v>62828.226630244397</v>
      </c>
      <c r="D69" s="33">
        <v>3053.23074</v>
      </c>
      <c r="E69" s="33">
        <v>6356.1096399999697</v>
      </c>
      <c r="F69" s="33">
        <v>9568.2108902449509</v>
      </c>
      <c r="G69" s="33">
        <v>4887.4470599999904</v>
      </c>
      <c r="H69" s="33">
        <v>5606.27592</v>
      </c>
      <c r="I69" s="33">
        <v>12925.116089999699</v>
      </c>
      <c r="J69" s="33">
        <v>9149.11019999987</v>
      </c>
      <c r="K69" s="33">
        <v>11123.6008799998</v>
      </c>
      <c r="L69" s="33">
        <v>159.12521000000001</v>
      </c>
      <c r="M69" s="33">
        <v>52868.226629999299</v>
      </c>
      <c r="N69" s="33">
        <v>2927.23074</v>
      </c>
      <c r="O69" s="33">
        <v>5361.1096399999697</v>
      </c>
      <c r="P69" s="33">
        <v>6477.2108899999503</v>
      </c>
      <c r="Q69" s="33">
        <v>4497.4470599999904</v>
      </c>
      <c r="R69" s="33">
        <v>248.27592000000001</v>
      </c>
      <c r="S69" s="33">
        <v>12925.116089999699</v>
      </c>
      <c r="T69" s="33">
        <v>9149.11019999987</v>
      </c>
      <c r="U69" s="33">
        <v>11123.6008799998</v>
      </c>
      <c r="V69" s="33">
        <v>159.12521000000001</v>
      </c>
      <c r="W69" s="33">
        <v>2516</v>
      </c>
      <c r="X69" s="51">
        <v>0</v>
      </c>
      <c r="Y69" s="51">
        <v>0</v>
      </c>
      <c r="Z69" s="51">
        <v>0</v>
      </c>
      <c r="AA69" s="51">
        <v>1</v>
      </c>
      <c r="AB69" s="33">
        <v>2515</v>
      </c>
      <c r="AC69" s="51">
        <v>0</v>
      </c>
      <c r="AD69" s="51">
        <v>0</v>
      </c>
      <c r="AE69" s="51">
        <v>0</v>
      </c>
      <c r="AF69" s="51">
        <v>0</v>
      </c>
      <c r="AG69" s="33">
        <v>7444.0000002449997</v>
      </c>
      <c r="AH69" s="33">
        <v>126</v>
      </c>
      <c r="AI69" s="33">
        <v>995</v>
      </c>
      <c r="AJ69" s="33">
        <v>3091.0000002450001</v>
      </c>
      <c r="AK69" s="33">
        <v>389</v>
      </c>
      <c r="AL69" s="33">
        <v>2843</v>
      </c>
      <c r="AM69" s="51">
        <v>0</v>
      </c>
      <c r="AN69" s="51">
        <v>0</v>
      </c>
      <c r="AO69" s="51">
        <v>0</v>
      </c>
      <c r="AP69" s="51">
        <v>0</v>
      </c>
    </row>
    <row r="70" spans="1:42" ht="15.75" customHeight="1">
      <c r="A70" s="128">
        <v>2021</v>
      </c>
      <c r="B70" s="109" t="str">
        <f>+'Serie receptivo'!B149</f>
        <v xml:space="preserve">Total </v>
      </c>
      <c r="C70" s="79">
        <v>832738.52352689498</v>
      </c>
      <c r="D70" s="79">
        <v>26114.0923302556</v>
      </c>
      <c r="E70" s="79">
        <v>77844.080508083702</v>
      </c>
      <c r="F70" s="79">
        <v>44242.166812887001</v>
      </c>
      <c r="G70" s="79">
        <v>64784.946729600502</v>
      </c>
      <c r="H70" s="79">
        <v>124552.95338568601</v>
      </c>
      <c r="I70" s="79">
        <v>238628.06461540001</v>
      </c>
      <c r="J70" s="79">
        <v>144943.49359469899</v>
      </c>
      <c r="K70" s="79">
        <v>103848.051962021</v>
      </c>
      <c r="L70" s="79">
        <v>7780.6735882700305</v>
      </c>
      <c r="M70" s="79">
        <v>638412.52422681602</v>
      </c>
      <c r="N70" s="79">
        <v>17776.092330255498</v>
      </c>
      <c r="O70" s="79">
        <v>53715.080508083898</v>
      </c>
      <c r="P70" s="79">
        <v>34690.1675128102</v>
      </c>
      <c r="Q70" s="79">
        <v>24879.946729601099</v>
      </c>
      <c r="R70" s="79">
        <v>12151.9533856859</v>
      </c>
      <c r="S70" s="79">
        <v>238628.06461540001</v>
      </c>
      <c r="T70" s="79">
        <v>144943.49359469899</v>
      </c>
      <c r="U70" s="79">
        <v>103847.051962021</v>
      </c>
      <c r="V70" s="79">
        <v>7780.6735882700305</v>
      </c>
      <c r="W70" s="79">
        <v>89373</v>
      </c>
      <c r="X70" s="79">
        <v>0</v>
      </c>
      <c r="Y70" s="79">
        <v>15</v>
      </c>
      <c r="Z70" s="79">
        <v>42</v>
      </c>
      <c r="AA70" s="79">
        <v>76</v>
      </c>
      <c r="AB70" s="79">
        <v>89239</v>
      </c>
      <c r="AC70" s="79">
        <v>0</v>
      </c>
      <c r="AD70" s="79">
        <v>0</v>
      </c>
      <c r="AE70" s="79">
        <v>1</v>
      </c>
      <c r="AF70" s="79">
        <v>0</v>
      </c>
      <c r="AG70" s="79">
        <v>104952.999300077</v>
      </c>
      <c r="AH70" s="79">
        <v>8338</v>
      </c>
      <c r="AI70" s="79">
        <v>24114</v>
      </c>
      <c r="AJ70" s="79">
        <v>9509.99930007701</v>
      </c>
      <c r="AK70" s="79">
        <v>39829</v>
      </c>
      <c r="AL70" s="79">
        <v>23162</v>
      </c>
      <c r="AM70" s="79">
        <v>0</v>
      </c>
      <c r="AN70" s="79">
        <v>0</v>
      </c>
      <c r="AO70" s="79">
        <v>0</v>
      </c>
      <c r="AP70" s="79">
        <v>0</v>
      </c>
    </row>
    <row r="71" spans="1:42" ht="15.75" customHeight="1">
      <c r="A71" s="128"/>
      <c r="B71" s="18" t="s">
        <v>14</v>
      </c>
      <c r="C71" s="33">
        <v>64491.0853640805</v>
      </c>
      <c r="D71" s="33">
        <v>1578.0063399999999</v>
      </c>
      <c r="E71" s="33">
        <v>11879.902841999899</v>
      </c>
      <c r="F71" s="33">
        <v>6487.5422060809797</v>
      </c>
      <c r="G71" s="33">
        <v>2370.1912769999999</v>
      </c>
      <c r="H71" s="33">
        <v>3195.9620410000002</v>
      </c>
      <c r="I71" s="33">
        <v>15549.255870999799</v>
      </c>
      <c r="J71" s="33">
        <v>17529.116303999799</v>
      </c>
      <c r="K71" s="33">
        <v>4481.0187089999899</v>
      </c>
      <c r="L71" s="33">
        <v>1420.089774</v>
      </c>
      <c r="M71" s="33">
        <v>59304.085363999497</v>
      </c>
      <c r="N71" s="33">
        <v>1481.0063399999999</v>
      </c>
      <c r="O71" s="33">
        <v>10859.902841999899</v>
      </c>
      <c r="P71" s="33">
        <v>5500.5422059999801</v>
      </c>
      <c r="Q71" s="33">
        <v>2297.1912769999999</v>
      </c>
      <c r="R71" s="33">
        <v>185.962041</v>
      </c>
      <c r="S71" s="33">
        <v>15549.255870999799</v>
      </c>
      <c r="T71" s="33">
        <v>17529.116303999799</v>
      </c>
      <c r="U71" s="33">
        <v>4481.0187089999899</v>
      </c>
      <c r="V71" s="33">
        <v>1420.089774</v>
      </c>
      <c r="W71" s="33">
        <v>1732</v>
      </c>
      <c r="X71" s="51">
        <v>0</v>
      </c>
      <c r="Y71" s="51">
        <v>0</v>
      </c>
      <c r="Z71" s="51">
        <v>0</v>
      </c>
      <c r="AA71" s="51">
        <v>0</v>
      </c>
      <c r="AB71" s="33">
        <v>1732</v>
      </c>
      <c r="AC71" s="33">
        <v>0</v>
      </c>
      <c r="AD71" s="33">
        <v>0</v>
      </c>
      <c r="AE71" s="33">
        <v>0</v>
      </c>
      <c r="AF71" s="33">
        <v>0</v>
      </c>
      <c r="AG71" s="33">
        <v>3455.0000000810001</v>
      </c>
      <c r="AH71" s="33">
        <v>97</v>
      </c>
      <c r="AI71" s="33">
        <v>1020</v>
      </c>
      <c r="AJ71" s="33">
        <v>987.00000008100005</v>
      </c>
      <c r="AK71" s="33">
        <v>73</v>
      </c>
      <c r="AL71" s="33">
        <v>1278</v>
      </c>
      <c r="AM71" s="51">
        <v>0</v>
      </c>
      <c r="AN71" s="51">
        <v>0</v>
      </c>
      <c r="AO71" s="51">
        <v>0</v>
      </c>
      <c r="AP71" s="51">
        <v>0</v>
      </c>
    </row>
    <row r="72" spans="1:42" ht="15.75" customHeight="1">
      <c r="A72" s="128"/>
      <c r="B72" s="18" t="s">
        <v>15</v>
      </c>
      <c r="C72" s="33">
        <v>63915.982960000598</v>
      </c>
      <c r="D72" s="33">
        <v>3053.9982</v>
      </c>
      <c r="E72" s="33">
        <v>8653.9777399999803</v>
      </c>
      <c r="F72" s="33">
        <v>5780.0261999999802</v>
      </c>
      <c r="G72" s="33">
        <v>2994.0182399999999</v>
      </c>
      <c r="H72" s="33">
        <v>4453</v>
      </c>
      <c r="I72" s="33">
        <v>14672.0550200002</v>
      </c>
      <c r="J72" s="33">
        <v>19420.909620000501</v>
      </c>
      <c r="K72" s="33">
        <v>4238.9961799999901</v>
      </c>
      <c r="L72" s="33">
        <v>649.00175999999999</v>
      </c>
      <c r="M72" s="33">
        <v>57766.983660000602</v>
      </c>
      <c r="N72" s="33">
        <v>2942.9982</v>
      </c>
      <c r="O72" s="33">
        <v>7777.9777399999803</v>
      </c>
      <c r="P72" s="33">
        <v>4916.0268999999798</v>
      </c>
      <c r="Q72" s="33">
        <v>2916.0182399999999</v>
      </c>
      <c r="R72" s="33">
        <v>233</v>
      </c>
      <c r="S72" s="33">
        <v>14672.0550200002</v>
      </c>
      <c r="T72" s="33">
        <v>19420.909620000501</v>
      </c>
      <c r="U72" s="33">
        <v>4238.9961799999901</v>
      </c>
      <c r="V72" s="33">
        <v>649.00175999999999</v>
      </c>
      <c r="W72" s="33">
        <v>3178</v>
      </c>
      <c r="X72" s="120">
        <v>0</v>
      </c>
      <c r="Y72" s="120">
        <v>0</v>
      </c>
      <c r="Z72" s="120">
        <v>0</v>
      </c>
      <c r="AA72" s="120">
        <v>0</v>
      </c>
      <c r="AB72" s="33">
        <v>3178</v>
      </c>
      <c r="AC72" s="33">
        <v>0</v>
      </c>
      <c r="AD72" s="33">
        <v>0</v>
      </c>
      <c r="AE72" s="33">
        <v>0</v>
      </c>
      <c r="AF72" s="33">
        <v>0</v>
      </c>
      <c r="AG72" s="33">
        <v>2970.9992999999999</v>
      </c>
      <c r="AH72" s="33">
        <v>111</v>
      </c>
      <c r="AI72" s="33">
        <v>876</v>
      </c>
      <c r="AJ72" s="33">
        <v>863.99929999999995</v>
      </c>
      <c r="AK72" s="33">
        <v>78</v>
      </c>
      <c r="AL72" s="33">
        <v>1042</v>
      </c>
      <c r="AM72" s="120">
        <v>0</v>
      </c>
      <c r="AN72" s="120">
        <v>0</v>
      </c>
      <c r="AO72" s="120">
        <v>0</v>
      </c>
      <c r="AP72" s="120">
        <v>0</v>
      </c>
    </row>
    <row r="73" spans="1:42" ht="15.75" customHeight="1">
      <c r="A73" s="128"/>
      <c r="B73" s="18" t="s">
        <v>16</v>
      </c>
      <c r="C73" s="33">
        <v>59647.967030000102</v>
      </c>
      <c r="D73" s="33">
        <v>2821.0107400000002</v>
      </c>
      <c r="E73" s="33">
        <v>7690.9816199999996</v>
      </c>
      <c r="F73" s="33">
        <v>4418.0314099999896</v>
      </c>
      <c r="G73" s="33">
        <v>4970.9884399999901</v>
      </c>
      <c r="H73" s="33">
        <v>5310</v>
      </c>
      <c r="I73" s="33">
        <v>10185.973120000001</v>
      </c>
      <c r="J73" s="33">
        <v>20165.995559999999</v>
      </c>
      <c r="K73" s="33">
        <v>3520.9850900000201</v>
      </c>
      <c r="L73" s="33">
        <v>564.00104999999996</v>
      </c>
      <c r="M73" s="33">
        <v>52847.967030000102</v>
      </c>
      <c r="N73" s="33">
        <v>2656.0107400000002</v>
      </c>
      <c r="O73" s="33">
        <v>6950.9816199999996</v>
      </c>
      <c r="P73" s="33">
        <v>3810.03140999999</v>
      </c>
      <c r="Q73" s="33">
        <v>4723.9884399999901</v>
      </c>
      <c r="R73" s="33">
        <v>270</v>
      </c>
      <c r="S73" s="33">
        <v>10185.973120000001</v>
      </c>
      <c r="T73" s="33">
        <v>20165.995559999999</v>
      </c>
      <c r="U73" s="33">
        <v>3520.9850900000201</v>
      </c>
      <c r="V73" s="33">
        <v>564.00104999999996</v>
      </c>
      <c r="W73" s="33">
        <v>4564</v>
      </c>
      <c r="X73" s="120">
        <v>0</v>
      </c>
      <c r="Y73" s="120">
        <v>8</v>
      </c>
      <c r="Z73" s="120">
        <v>0</v>
      </c>
      <c r="AA73" s="120">
        <v>0</v>
      </c>
      <c r="AB73" s="33">
        <v>4556</v>
      </c>
      <c r="AC73" s="33">
        <v>0</v>
      </c>
      <c r="AD73" s="33">
        <v>0</v>
      </c>
      <c r="AE73" s="33">
        <v>0</v>
      </c>
      <c r="AF73" s="33">
        <v>0</v>
      </c>
      <c r="AG73" s="33">
        <v>2236</v>
      </c>
      <c r="AH73" s="33">
        <v>165</v>
      </c>
      <c r="AI73" s="33">
        <v>732</v>
      </c>
      <c r="AJ73" s="33">
        <v>608</v>
      </c>
      <c r="AK73" s="33">
        <v>247</v>
      </c>
      <c r="AL73" s="33">
        <v>484</v>
      </c>
      <c r="AM73" s="120">
        <v>0</v>
      </c>
      <c r="AN73" s="120">
        <v>0</v>
      </c>
      <c r="AO73" s="120">
        <v>0</v>
      </c>
      <c r="AP73" s="120">
        <v>0</v>
      </c>
    </row>
    <row r="74" spans="1:42" ht="15.75" customHeight="1">
      <c r="A74" s="128"/>
      <c r="B74" s="18" t="s">
        <v>17</v>
      </c>
      <c r="C74" s="33">
        <v>31100.0288599999</v>
      </c>
      <c r="D74" s="33">
        <v>1806.9955399999999</v>
      </c>
      <c r="E74" s="33">
        <v>1393.8063999999999</v>
      </c>
      <c r="F74" s="33">
        <v>1433.2010499999999</v>
      </c>
      <c r="G74" s="33">
        <v>2089.0045</v>
      </c>
      <c r="H74" s="33">
        <v>2673</v>
      </c>
      <c r="I74" s="33">
        <v>11337.042090000001</v>
      </c>
      <c r="J74" s="33">
        <v>7140.9895199999701</v>
      </c>
      <c r="K74" s="33">
        <v>3061.9897599999899</v>
      </c>
      <c r="L74" s="33">
        <v>164</v>
      </c>
      <c r="M74" s="33">
        <v>28323.0288599999</v>
      </c>
      <c r="N74" s="33">
        <v>1640.9955399999999</v>
      </c>
      <c r="O74" s="33">
        <v>1375.8063999999999</v>
      </c>
      <c r="P74" s="33">
        <v>1263.2010499999999</v>
      </c>
      <c r="Q74" s="33">
        <v>2070.0045</v>
      </c>
      <c r="R74" s="33">
        <v>269</v>
      </c>
      <c r="S74" s="33">
        <v>11337.042090000001</v>
      </c>
      <c r="T74" s="33">
        <v>7140.9895199999701</v>
      </c>
      <c r="U74" s="33">
        <v>3061.9897599999899</v>
      </c>
      <c r="V74" s="33">
        <v>164</v>
      </c>
      <c r="W74" s="33">
        <v>2351</v>
      </c>
      <c r="X74" s="33">
        <v>0</v>
      </c>
      <c r="Y74" s="33">
        <v>3</v>
      </c>
      <c r="Z74" s="33">
        <v>0</v>
      </c>
      <c r="AA74" s="33">
        <v>0</v>
      </c>
      <c r="AB74" s="33">
        <v>2348</v>
      </c>
      <c r="AC74" s="33">
        <v>0</v>
      </c>
      <c r="AD74" s="33">
        <v>0</v>
      </c>
      <c r="AE74" s="33">
        <v>0</v>
      </c>
      <c r="AF74" s="33">
        <v>0</v>
      </c>
      <c r="AG74" s="33">
        <v>426</v>
      </c>
      <c r="AH74" s="33">
        <v>166</v>
      </c>
      <c r="AI74" s="33">
        <v>15</v>
      </c>
      <c r="AJ74" s="33">
        <v>170</v>
      </c>
      <c r="AK74" s="33">
        <v>19</v>
      </c>
      <c r="AL74" s="33">
        <v>56</v>
      </c>
      <c r="AM74" s="120">
        <v>0</v>
      </c>
      <c r="AN74" s="120">
        <v>0</v>
      </c>
      <c r="AO74" s="120">
        <v>0</v>
      </c>
      <c r="AP74" s="120">
        <v>0</v>
      </c>
    </row>
    <row r="75" spans="1:42" ht="15.75" customHeight="1">
      <c r="A75" s="128"/>
      <c r="B75" s="18" t="s">
        <v>18</v>
      </c>
      <c r="C75" s="33">
        <v>33168.951203999502</v>
      </c>
      <c r="D75" s="33">
        <v>1506.9976200000001</v>
      </c>
      <c r="E75" s="33">
        <v>1311.0564879999999</v>
      </c>
      <c r="F75" s="33">
        <v>1421.991516</v>
      </c>
      <c r="G75" s="33">
        <v>1569.9666159999999</v>
      </c>
      <c r="H75" s="33">
        <v>3147.4838800000002</v>
      </c>
      <c r="I75" s="33">
        <v>14890.7406659996</v>
      </c>
      <c r="J75" s="33">
        <v>6263.735952</v>
      </c>
      <c r="K75" s="33">
        <v>2965.9865620000101</v>
      </c>
      <c r="L75" s="33">
        <v>90.991904000000005</v>
      </c>
      <c r="M75" s="33">
        <v>30031.951203999499</v>
      </c>
      <c r="N75" s="33">
        <v>1349.9976200000001</v>
      </c>
      <c r="O75" s="33">
        <v>1303.0564879999999</v>
      </c>
      <c r="P75" s="33">
        <v>1290.991516</v>
      </c>
      <c r="Q75" s="33">
        <v>1554.9666159999999</v>
      </c>
      <c r="R75" s="33">
        <v>321.48388</v>
      </c>
      <c r="S75" s="33">
        <v>14890.7406659996</v>
      </c>
      <c r="T75" s="33">
        <v>6263.735952</v>
      </c>
      <c r="U75" s="33">
        <v>2965.9865620000101</v>
      </c>
      <c r="V75" s="33">
        <v>90.991904000000005</v>
      </c>
      <c r="W75" s="33">
        <v>2786</v>
      </c>
      <c r="X75" s="33">
        <v>0</v>
      </c>
      <c r="Y75" s="33">
        <v>0</v>
      </c>
      <c r="Z75" s="33">
        <v>0</v>
      </c>
      <c r="AA75" s="33">
        <v>0</v>
      </c>
      <c r="AB75" s="33">
        <v>2786</v>
      </c>
      <c r="AC75" s="33">
        <v>0</v>
      </c>
      <c r="AD75" s="33">
        <v>0</v>
      </c>
      <c r="AE75" s="33">
        <v>0</v>
      </c>
      <c r="AF75" s="33">
        <v>0</v>
      </c>
      <c r="AG75" s="33">
        <v>351</v>
      </c>
      <c r="AH75" s="33">
        <v>157</v>
      </c>
      <c r="AI75" s="33">
        <v>8</v>
      </c>
      <c r="AJ75" s="33">
        <v>131</v>
      </c>
      <c r="AK75" s="33">
        <v>15</v>
      </c>
      <c r="AL75" s="33">
        <v>40</v>
      </c>
      <c r="AM75" s="120">
        <v>0</v>
      </c>
      <c r="AN75" s="120">
        <v>0</v>
      </c>
      <c r="AO75" s="120">
        <v>0</v>
      </c>
      <c r="AP75" s="120">
        <v>0</v>
      </c>
    </row>
    <row r="76" spans="1:42" ht="15.75" customHeight="1">
      <c r="A76" s="128"/>
      <c r="B76" s="18" t="s">
        <v>19</v>
      </c>
      <c r="C76" s="33">
        <v>41197.041508000097</v>
      </c>
      <c r="D76" s="33">
        <v>1889.9985630000001</v>
      </c>
      <c r="E76" s="33">
        <v>807.89427599999897</v>
      </c>
      <c r="F76" s="33">
        <v>1147.987173</v>
      </c>
      <c r="G76" s="33">
        <v>1467.956259</v>
      </c>
      <c r="H76" s="33">
        <v>4161.4381329999997</v>
      </c>
      <c r="I76" s="33">
        <v>21161.830434</v>
      </c>
      <c r="J76" s="33">
        <v>5836.91884999995</v>
      </c>
      <c r="K76" s="33">
        <v>4626.0175000000399</v>
      </c>
      <c r="L76" s="33">
        <v>97.000320000000002</v>
      </c>
      <c r="M76" s="33">
        <v>37215.041508000097</v>
      </c>
      <c r="N76" s="33">
        <v>1766.9985630000001</v>
      </c>
      <c r="O76" s="33">
        <v>795.89427599999897</v>
      </c>
      <c r="P76" s="33">
        <v>1078.987173</v>
      </c>
      <c r="Q76" s="33">
        <v>1427.956259</v>
      </c>
      <c r="R76" s="33">
        <v>423.43813299999999</v>
      </c>
      <c r="S76" s="33">
        <v>21161.830434</v>
      </c>
      <c r="T76" s="33">
        <v>5836.91884999995</v>
      </c>
      <c r="U76" s="33">
        <v>4626.0175000000399</v>
      </c>
      <c r="V76" s="33">
        <v>97.000320000000002</v>
      </c>
      <c r="W76" s="33">
        <v>3698</v>
      </c>
      <c r="X76" s="33">
        <v>0</v>
      </c>
      <c r="Y76" s="33">
        <v>0</v>
      </c>
      <c r="Z76" s="33">
        <v>0</v>
      </c>
      <c r="AA76" s="33">
        <v>0</v>
      </c>
      <c r="AB76" s="33">
        <v>3698</v>
      </c>
      <c r="AC76" s="33">
        <v>0</v>
      </c>
      <c r="AD76" s="33">
        <v>0</v>
      </c>
      <c r="AE76" s="33">
        <v>0</v>
      </c>
      <c r="AF76" s="33">
        <v>0</v>
      </c>
      <c r="AG76" s="33">
        <v>284</v>
      </c>
      <c r="AH76" s="33">
        <v>123</v>
      </c>
      <c r="AI76" s="33">
        <v>12</v>
      </c>
      <c r="AJ76" s="33">
        <v>69</v>
      </c>
      <c r="AK76" s="33">
        <v>40</v>
      </c>
      <c r="AL76" s="33">
        <v>40</v>
      </c>
      <c r="AM76" s="120">
        <v>0</v>
      </c>
      <c r="AN76" s="120">
        <v>0</v>
      </c>
      <c r="AO76" s="120">
        <v>0</v>
      </c>
      <c r="AP76" s="120">
        <v>0</v>
      </c>
    </row>
    <row r="77" spans="1:42" ht="15.75" customHeight="1">
      <c r="A77" s="128"/>
      <c r="B77" s="18" t="s">
        <v>20</v>
      </c>
      <c r="C77" s="33">
        <v>29737.976399999599</v>
      </c>
      <c r="D77" s="33">
        <v>833</v>
      </c>
      <c r="E77" s="33">
        <v>556</v>
      </c>
      <c r="F77" s="33">
        <v>343</v>
      </c>
      <c r="G77" s="33">
        <v>1403.0031200000001</v>
      </c>
      <c r="H77" s="33">
        <v>4522</v>
      </c>
      <c r="I77" s="33">
        <v>14938.9701999996</v>
      </c>
      <c r="J77" s="33">
        <v>2816</v>
      </c>
      <c r="K77" s="33">
        <v>4322.0030800000304</v>
      </c>
      <c r="L77" s="33">
        <v>4</v>
      </c>
      <c r="M77" s="33">
        <v>25200.976399999599</v>
      </c>
      <c r="N77" s="33">
        <v>436</v>
      </c>
      <c r="O77" s="33">
        <v>501</v>
      </c>
      <c r="P77" s="33">
        <v>101</v>
      </c>
      <c r="Q77" s="33">
        <v>1356.0031200000001</v>
      </c>
      <c r="R77" s="33">
        <v>726</v>
      </c>
      <c r="S77" s="33">
        <v>14938.9701999996</v>
      </c>
      <c r="T77" s="33">
        <v>2816</v>
      </c>
      <c r="U77" s="33">
        <v>4322.0030800000304</v>
      </c>
      <c r="V77" s="33">
        <v>4</v>
      </c>
      <c r="W77" s="33">
        <v>3754</v>
      </c>
      <c r="X77" s="33">
        <v>0</v>
      </c>
      <c r="Y77" s="33">
        <v>0</v>
      </c>
      <c r="Z77" s="33">
        <v>0</v>
      </c>
      <c r="AA77" s="33">
        <v>0</v>
      </c>
      <c r="AB77" s="33">
        <v>3754</v>
      </c>
      <c r="AC77" s="33">
        <v>0</v>
      </c>
      <c r="AD77" s="33">
        <v>0</v>
      </c>
      <c r="AE77" s="33">
        <v>0</v>
      </c>
      <c r="AF77" s="33">
        <v>0</v>
      </c>
      <c r="AG77" s="33">
        <v>783</v>
      </c>
      <c r="AH77" s="33">
        <v>397</v>
      </c>
      <c r="AI77" s="33">
        <v>55</v>
      </c>
      <c r="AJ77" s="33">
        <v>242</v>
      </c>
      <c r="AK77" s="33">
        <v>47</v>
      </c>
      <c r="AL77" s="33">
        <v>42</v>
      </c>
      <c r="AM77" s="120">
        <v>0</v>
      </c>
      <c r="AN77" s="120">
        <v>0</v>
      </c>
      <c r="AO77" s="120">
        <v>0</v>
      </c>
      <c r="AP77" s="120">
        <v>0</v>
      </c>
    </row>
    <row r="78" spans="1:42" ht="15.75" customHeight="1">
      <c r="A78" s="128"/>
      <c r="B78" s="18" t="s">
        <v>21</v>
      </c>
      <c r="C78" s="33">
        <v>46069.003969999998</v>
      </c>
      <c r="D78" s="33">
        <v>1397</v>
      </c>
      <c r="E78" s="33">
        <v>1029</v>
      </c>
      <c r="F78" s="33">
        <v>1352.9975400000001</v>
      </c>
      <c r="G78" s="33">
        <v>1163.99684</v>
      </c>
      <c r="H78" s="33">
        <v>5621.9998100000003</v>
      </c>
      <c r="I78" s="33">
        <v>19402</v>
      </c>
      <c r="J78" s="33">
        <v>4595.0097799999703</v>
      </c>
      <c r="K78" s="33">
        <v>11461</v>
      </c>
      <c r="L78" s="33">
        <v>46</v>
      </c>
      <c r="M78" s="33">
        <v>40898.003969999998</v>
      </c>
      <c r="N78" s="33">
        <v>945</v>
      </c>
      <c r="O78" s="33">
        <v>1015</v>
      </c>
      <c r="P78" s="33">
        <v>1135.9975400000001</v>
      </c>
      <c r="Q78" s="33">
        <v>1141.99684</v>
      </c>
      <c r="R78" s="33">
        <v>1155.99981</v>
      </c>
      <c r="S78" s="33">
        <v>19402</v>
      </c>
      <c r="T78" s="33">
        <v>4595.0097799999703</v>
      </c>
      <c r="U78" s="33">
        <v>11461</v>
      </c>
      <c r="V78" s="33">
        <v>46</v>
      </c>
      <c r="W78" s="33">
        <v>4427</v>
      </c>
      <c r="X78" s="33">
        <v>0</v>
      </c>
      <c r="Y78" s="33">
        <v>0</v>
      </c>
      <c r="Z78" s="33">
        <v>0</v>
      </c>
      <c r="AA78" s="33">
        <v>0</v>
      </c>
      <c r="AB78" s="33">
        <v>4427</v>
      </c>
      <c r="AC78" s="33">
        <v>0</v>
      </c>
      <c r="AD78" s="33">
        <v>0</v>
      </c>
      <c r="AE78" s="33">
        <v>0</v>
      </c>
      <c r="AF78" s="33">
        <v>0</v>
      </c>
      <c r="AG78" s="33">
        <v>744</v>
      </c>
      <c r="AH78" s="33">
        <v>452</v>
      </c>
      <c r="AI78" s="33">
        <v>14</v>
      </c>
      <c r="AJ78" s="33">
        <v>217</v>
      </c>
      <c r="AK78" s="33">
        <v>22</v>
      </c>
      <c r="AL78" s="33">
        <v>39</v>
      </c>
      <c r="AM78" s="120">
        <v>0</v>
      </c>
      <c r="AN78" s="120">
        <v>0</v>
      </c>
      <c r="AO78" s="120">
        <v>0</v>
      </c>
      <c r="AP78" s="120">
        <v>0</v>
      </c>
    </row>
    <row r="79" spans="1:42" ht="15.75" customHeight="1">
      <c r="A79" s="128"/>
      <c r="B79" s="18" t="s">
        <v>22</v>
      </c>
      <c r="C79" s="33">
        <v>54196.591600064799</v>
      </c>
      <c r="D79" s="33">
        <v>1706.9012</v>
      </c>
      <c r="E79" s="33">
        <v>1394.7382700000001</v>
      </c>
      <c r="F79" s="33">
        <v>1754.8754300640001</v>
      </c>
      <c r="G79" s="33">
        <v>1083.05</v>
      </c>
      <c r="H79" s="33">
        <v>5538.1892200000002</v>
      </c>
      <c r="I79" s="33">
        <v>23084.986920001102</v>
      </c>
      <c r="J79" s="33">
        <v>5248.8917600000104</v>
      </c>
      <c r="K79" s="33">
        <v>14370.9587999996</v>
      </c>
      <c r="L79" s="33">
        <v>14</v>
      </c>
      <c r="M79" s="33">
        <v>48329.5916000008</v>
      </c>
      <c r="N79" s="33">
        <v>1232.9012</v>
      </c>
      <c r="O79" s="33">
        <v>1222.7382700000001</v>
      </c>
      <c r="P79" s="33">
        <v>1249.8754300000001</v>
      </c>
      <c r="Q79" s="33">
        <v>1007.05</v>
      </c>
      <c r="R79" s="33">
        <v>898.18921999999998</v>
      </c>
      <c r="S79" s="33">
        <v>23084.986920001102</v>
      </c>
      <c r="T79" s="33">
        <v>5248.8917600000104</v>
      </c>
      <c r="U79" s="33">
        <v>14370.9587999996</v>
      </c>
      <c r="V79" s="33">
        <v>14</v>
      </c>
      <c r="W79" s="33">
        <v>4596</v>
      </c>
      <c r="X79" s="33">
        <v>0</v>
      </c>
      <c r="Y79" s="33">
        <v>0</v>
      </c>
      <c r="Z79" s="33">
        <v>0</v>
      </c>
      <c r="AA79" s="33">
        <v>0</v>
      </c>
      <c r="AB79" s="33">
        <v>4596</v>
      </c>
      <c r="AC79" s="33">
        <v>0</v>
      </c>
      <c r="AD79" s="33">
        <v>0</v>
      </c>
      <c r="AE79" s="33">
        <v>0</v>
      </c>
      <c r="AF79" s="33">
        <v>0</v>
      </c>
      <c r="AG79" s="33">
        <v>1271.000000064</v>
      </c>
      <c r="AH79" s="33">
        <v>474</v>
      </c>
      <c r="AI79" s="33">
        <v>172</v>
      </c>
      <c r="AJ79" s="33">
        <v>505.00000006400001</v>
      </c>
      <c r="AK79" s="33">
        <v>76</v>
      </c>
      <c r="AL79" s="33">
        <v>44</v>
      </c>
      <c r="AM79" s="120">
        <v>0</v>
      </c>
      <c r="AN79" s="120">
        <v>0</v>
      </c>
      <c r="AO79" s="120">
        <v>0</v>
      </c>
      <c r="AP79" s="120">
        <v>0</v>
      </c>
    </row>
    <row r="80" spans="1:42" ht="15.75" customHeight="1">
      <c r="A80" s="128"/>
      <c r="B80" s="18" t="s">
        <v>23</v>
      </c>
      <c r="C80" s="33">
        <v>85663.948851514899</v>
      </c>
      <c r="D80" s="33">
        <v>1724.1128106132101</v>
      </c>
      <c r="E80" s="33">
        <v>6459.3632306505797</v>
      </c>
      <c r="F80" s="33">
        <v>2816.4578749817201</v>
      </c>
      <c r="G80" s="33">
        <v>4312.4841456254799</v>
      </c>
      <c r="H80" s="33">
        <v>10076.901201606999</v>
      </c>
      <c r="I80" s="33">
        <v>33340.570304082001</v>
      </c>
      <c r="J80" s="33">
        <v>7219.6846948470102</v>
      </c>
      <c r="K80" s="33">
        <v>18638.342319746898</v>
      </c>
      <c r="L80" s="33">
        <v>1076.03226936129</v>
      </c>
      <c r="M80" s="33">
        <v>69493.948851555906</v>
      </c>
      <c r="N80" s="33">
        <v>790.11281061321097</v>
      </c>
      <c r="O80" s="33">
        <v>3124.3632306505801</v>
      </c>
      <c r="P80" s="33">
        <v>1670.4578750227099</v>
      </c>
      <c r="Q80" s="33">
        <v>1665.4841456254701</v>
      </c>
      <c r="R80" s="33">
        <v>1968.9012016070001</v>
      </c>
      <c r="S80" s="33">
        <v>33340.570304082001</v>
      </c>
      <c r="T80" s="33">
        <v>7219.6846948470102</v>
      </c>
      <c r="U80" s="33">
        <v>18638.342319746898</v>
      </c>
      <c r="V80" s="33">
        <v>1076.03226936129</v>
      </c>
      <c r="W80" s="33">
        <v>7736</v>
      </c>
      <c r="X80" s="33">
        <v>0</v>
      </c>
      <c r="Y80" s="33">
        <v>0</v>
      </c>
      <c r="Z80" s="33">
        <v>0</v>
      </c>
      <c r="AA80" s="33">
        <v>0</v>
      </c>
      <c r="AB80" s="33">
        <v>7736</v>
      </c>
      <c r="AC80" s="33">
        <v>0</v>
      </c>
      <c r="AD80" s="33">
        <v>0</v>
      </c>
      <c r="AE80" s="33">
        <v>0</v>
      </c>
      <c r="AF80" s="33">
        <v>0</v>
      </c>
      <c r="AG80" s="33">
        <v>8433.999999959</v>
      </c>
      <c r="AH80" s="33">
        <v>934</v>
      </c>
      <c r="AI80" s="33">
        <v>3335</v>
      </c>
      <c r="AJ80" s="33">
        <v>1145.999999959</v>
      </c>
      <c r="AK80" s="33">
        <v>2647</v>
      </c>
      <c r="AL80" s="33">
        <v>372</v>
      </c>
      <c r="AM80" s="120">
        <v>0</v>
      </c>
      <c r="AN80" s="120">
        <v>0</v>
      </c>
      <c r="AO80" s="120">
        <v>0</v>
      </c>
      <c r="AP80" s="120">
        <v>0</v>
      </c>
    </row>
    <row r="81" spans="1:42" ht="15.75" customHeight="1">
      <c r="A81" s="128"/>
      <c r="B81" s="18" t="s">
        <v>24</v>
      </c>
      <c r="C81" s="33">
        <v>149132.13853358</v>
      </c>
      <c r="D81" s="33">
        <v>2882.5023043904198</v>
      </c>
      <c r="E81" s="33">
        <v>12885.948221811301</v>
      </c>
      <c r="F81" s="33">
        <v>5701.8838502558801</v>
      </c>
      <c r="G81" s="33">
        <v>16828.428836706898</v>
      </c>
      <c r="H81" s="33">
        <v>32828.4132858761</v>
      </c>
      <c r="I81" s="33">
        <v>36573.617872539297</v>
      </c>
      <c r="J81" s="33">
        <v>21547.629888150099</v>
      </c>
      <c r="K81" s="33">
        <v>18299.650963034801</v>
      </c>
      <c r="L81" s="33">
        <v>1584.0633108142599</v>
      </c>
      <c r="M81" s="33">
        <v>94605.138533606296</v>
      </c>
      <c r="N81" s="33">
        <v>928.502304390414</v>
      </c>
      <c r="O81" s="33">
        <v>6881.9482218112598</v>
      </c>
      <c r="P81" s="33">
        <v>4431.8838502828603</v>
      </c>
      <c r="Q81" s="33">
        <v>2281.4288367068998</v>
      </c>
      <c r="R81" s="33">
        <v>2076.4132858760499</v>
      </c>
      <c r="S81" s="33">
        <v>36573.617872539297</v>
      </c>
      <c r="T81" s="33">
        <v>21547.629888150099</v>
      </c>
      <c r="U81" s="33">
        <v>18299.650963034801</v>
      </c>
      <c r="V81" s="33">
        <v>1584.0633108142599</v>
      </c>
      <c r="W81" s="33">
        <v>23487</v>
      </c>
      <c r="X81" s="33">
        <v>0</v>
      </c>
      <c r="Y81" s="33">
        <v>0</v>
      </c>
      <c r="Z81" s="33">
        <v>34</v>
      </c>
      <c r="AA81" s="33">
        <v>1</v>
      </c>
      <c r="AB81" s="33">
        <v>23452</v>
      </c>
      <c r="AC81" s="33">
        <v>0</v>
      </c>
      <c r="AD81" s="33">
        <v>0</v>
      </c>
      <c r="AE81" s="33">
        <v>0</v>
      </c>
      <c r="AF81" s="33">
        <v>0</v>
      </c>
      <c r="AG81" s="33">
        <v>31039.999999972999</v>
      </c>
      <c r="AH81" s="33">
        <v>1954</v>
      </c>
      <c r="AI81" s="33">
        <v>6004</v>
      </c>
      <c r="AJ81" s="33">
        <v>1235.9999999730001</v>
      </c>
      <c r="AK81" s="33">
        <v>14546</v>
      </c>
      <c r="AL81" s="33">
        <v>7300</v>
      </c>
      <c r="AM81" s="120">
        <v>0</v>
      </c>
      <c r="AN81" s="120">
        <v>0</v>
      </c>
      <c r="AO81" s="120">
        <v>0</v>
      </c>
      <c r="AP81" s="120">
        <v>0</v>
      </c>
    </row>
    <row r="82" spans="1:42" s="88" customFormat="1" ht="15.75" customHeight="1">
      <c r="A82" s="128"/>
      <c r="B82" s="60" t="s">
        <v>25</v>
      </c>
      <c r="C82" s="41">
        <v>174417.80724566901</v>
      </c>
      <c r="D82" s="41">
        <v>4913.56901225196</v>
      </c>
      <c r="E82" s="41">
        <v>23781.411419622302</v>
      </c>
      <c r="F82" s="41">
        <v>11584.1725625048</v>
      </c>
      <c r="G82" s="41">
        <v>24531.858455268601</v>
      </c>
      <c r="H82" s="41">
        <v>43024.565814203001</v>
      </c>
      <c r="I82" s="41">
        <v>23491.0221177801</v>
      </c>
      <c r="J82" s="41">
        <v>27158.611665704299</v>
      </c>
      <c r="K82" s="41">
        <v>13861.102998238701</v>
      </c>
      <c r="L82" s="41">
        <v>2071.49320009449</v>
      </c>
      <c r="M82" s="41">
        <v>94395.807245668693</v>
      </c>
      <c r="N82" s="41">
        <v>1605.56901225195</v>
      </c>
      <c r="O82" s="41">
        <v>11906.4114196222</v>
      </c>
      <c r="P82" s="41">
        <v>8241.1725625047293</v>
      </c>
      <c r="Q82" s="41">
        <v>2437.8584552687098</v>
      </c>
      <c r="R82" s="41">
        <v>3623.5658142028801</v>
      </c>
      <c r="S82" s="41">
        <v>23491.0221177801</v>
      </c>
      <c r="T82" s="41">
        <v>27158.611665704299</v>
      </c>
      <c r="U82" s="41">
        <v>13860.102998238701</v>
      </c>
      <c r="V82" s="41">
        <v>2071.49320009449</v>
      </c>
      <c r="W82" s="41">
        <v>27064</v>
      </c>
      <c r="X82" s="41">
        <v>0</v>
      </c>
      <c r="Y82" s="41">
        <v>4</v>
      </c>
      <c r="Z82" s="41">
        <v>8</v>
      </c>
      <c r="AA82" s="41">
        <v>75</v>
      </c>
      <c r="AB82" s="41">
        <v>26976</v>
      </c>
      <c r="AC82" s="41">
        <v>0</v>
      </c>
      <c r="AD82" s="41">
        <v>0</v>
      </c>
      <c r="AE82" s="41">
        <v>1</v>
      </c>
      <c r="AF82" s="41">
        <v>0</v>
      </c>
      <c r="AG82" s="41">
        <v>52958</v>
      </c>
      <c r="AH82" s="41">
        <v>3308</v>
      </c>
      <c r="AI82" s="41">
        <v>11871</v>
      </c>
      <c r="AJ82" s="41">
        <v>3335</v>
      </c>
      <c r="AK82" s="41">
        <v>22019</v>
      </c>
      <c r="AL82" s="41">
        <v>12425</v>
      </c>
      <c r="AM82" s="121">
        <v>0</v>
      </c>
      <c r="AN82" s="121">
        <v>0</v>
      </c>
      <c r="AO82" s="121">
        <v>0</v>
      </c>
      <c r="AP82" s="121">
        <v>0</v>
      </c>
    </row>
    <row r="83" spans="1:42" ht="15.75" customHeight="1">
      <c r="A83" s="134">
        <v>2022</v>
      </c>
      <c r="B83" s="113" t="str">
        <f>+'Serie receptivo'!B162</f>
        <v xml:space="preserve">Total </v>
      </c>
      <c r="C83" s="122">
        <v>5142292.9999999898</v>
      </c>
      <c r="D83" s="122">
        <v>170837.34305280901</v>
      </c>
      <c r="E83" s="122">
        <v>1161874.4116884901</v>
      </c>
      <c r="F83" s="122">
        <v>561851.83768571296</v>
      </c>
      <c r="G83" s="122">
        <v>754892.759487528</v>
      </c>
      <c r="H83" s="122">
        <v>865420.69073092996</v>
      </c>
      <c r="I83" s="122">
        <v>436661.42465087201</v>
      </c>
      <c r="J83" s="122">
        <v>587817.89934092795</v>
      </c>
      <c r="K83" s="122">
        <v>528003.77803273394</v>
      </c>
      <c r="L83" s="122">
        <v>74932.855329907805</v>
      </c>
      <c r="M83" s="122">
        <v>2333465</v>
      </c>
      <c r="N83" s="122">
        <v>20843.879821882001</v>
      </c>
      <c r="O83" s="122">
        <v>461584.00000000303</v>
      </c>
      <c r="P83" s="122">
        <v>148174.99999999601</v>
      </c>
      <c r="Q83" s="122">
        <v>36539.7730742528</v>
      </c>
      <c r="R83" s="122">
        <v>50399.2400962264</v>
      </c>
      <c r="S83" s="122">
        <v>434951.66557116399</v>
      </c>
      <c r="T83" s="122">
        <v>580086.33580373705</v>
      </c>
      <c r="U83" s="122">
        <v>526368.385205367</v>
      </c>
      <c r="V83" s="122">
        <v>74516.720427364198</v>
      </c>
      <c r="W83" s="122">
        <v>535001.00000000396</v>
      </c>
      <c r="X83" s="122">
        <v>12993</v>
      </c>
      <c r="Y83" s="122">
        <v>42326.197747103302</v>
      </c>
      <c r="Z83" s="122">
        <v>425</v>
      </c>
      <c r="AA83" s="122">
        <v>55292.198816628799</v>
      </c>
      <c r="AB83" s="122">
        <v>415031.66563474602</v>
      </c>
      <c r="AC83" s="122">
        <v>1420.9259910758899</v>
      </c>
      <c r="AD83" s="122">
        <v>5911.3325805231998</v>
      </c>
      <c r="AE83" s="122">
        <v>1371.2392850229601</v>
      </c>
      <c r="AF83" s="122">
        <v>229.439944901449</v>
      </c>
      <c r="AG83" s="122">
        <v>2273826.9999999399</v>
      </c>
      <c r="AH83" s="122">
        <v>137000.46323092599</v>
      </c>
      <c r="AI83" s="122">
        <v>657964.21394148294</v>
      </c>
      <c r="AJ83" s="122">
        <v>413251.83768571098</v>
      </c>
      <c r="AK83" s="122">
        <v>663060.78759664495</v>
      </c>
      <c r="AL83" s="122">
        <v>399989.78499998199</v>
      </c>
      <c r="AM83" s="122">
        <v>288.83308863858701</v>
      </c>
      <c r="AN83" s="122">
        <v>1820.2309566640799</v>
      </c>
      <c r="AO83" s="122">
        <v>264.15354233294198</v>
      </c>
      <c r="AP83" s="122">
        <v>186.69495764150099</v>
      </c>
    </row>
    <row r="84" spans="1:42" ht="15.75" customHeight="1">
      <c r="A84" s="134"/>
      <c r="B84" s="18" t="s">
        <v>14</v>
      </c>
      <c r="C84" s="33">
        <v>417971.00000000099</v>
      </c>
      <c r="D84" s="33">
        <v>7359.00000000002</v>
      </c>
      <c r="E84" s="33">
        <v>118245.675404154</v>
      </c>
      <c r="F84" s="33">
        <v>14527</v>
      </c>
      <c r="G84" s="33">
        <v>90139.563748001907</v>
      </c>
      <c r="H84" s="33">
        <v>100458.352823619</v>
      </c>
      <c r="I84" s="33">
        <v>24527.432584742201</v>
      </c>
      <c r="J84" s="33">
        <v>39088.975187147997</v>
      </c>
      <c r="K84" s="33">
        <v>20410.161662040799</v>
      </c>
      <c r="L84" s="33">
        <v>3214.8385902935502</v>
      </c>
      <c r="M84" s="33">
        <v>135763.00000000099</v>
      </c>
      <c r="N84" s="33">
        <v>3153.00000000001</v>
      </c>
      <c r="O84" s="33">
        <v>29413.999999999902</v>
      </c>
      <c r="P84" s="33">
        <v>7502.00000000003</v>
      </c>
      <c r="Q84" s="33">
        <v>2149</v>
      </c>
      <c r="R84" s="33">
        <v>8195.0000000000091</v>
      </c>
      <c r="S84" s="33">
        <v>24215</v>
      </c>
      <c r="T84" s="33">
        <v>37779.000000000196</v>
      </c>
      <c r="U84" s="33">
        <v>20193</v>
      </c>
      <c r="V84" s="33">
        <v>3163</v>
      </c>
      <c r="W84" s="33">
        <v>50443.000000000196</v>
      </c>
      <c r="X84" s="33">
        <v>0</v>
      </c>
      <c r="Y84" s="33">
        <v>219.75540415510201</v>
      </c>
      <c r="Z84" s="33">
        <v>5</v>
      </c>
      <c r="AA84" s="33">
        <v>553.96374800235299</v>
      </c>
      <c r="AB84" s="33">
        <v>47772.872823618702</v>
      </c>
      <c r="AC84" s="33">
        <v>312.43258474220198</v>
      </c>
      <c r="AD84" s="33">
        <v>1309.9751871477899</v>
      </c>
      <c r="AE84" s="33">
        <v>217.16166204054201</v>
      </c>
      <c r="AF84" s="33">
        <v>51.838590293548499</v>
      </c>
      <c r="AG84" s="33">
        <v>231764.999999997</v>
      </c>
      <c r="AH84" s="33">
        <v>4206</v>
      </c>
      <c r="AI84" s="33">
        <v>88611.919999999096</v>
      </c>
      <c r="AJ84" s="33">
        <v>7020</v>
      </c>
      <c r="AK84" s="33">
        <v>87436.600000000093</v>
      </c>
      <c r="AL84" s="33">
        <v>44490.4800000002</v>
      </c>
      <c r="AM84" s="33">
        <v>0</v>
      </c>
      <c r="AN84" s="33">
        <v>0</v>
      </c>
      <c r="AO84" s="33">
        <v>0</v>
      </c>
      <c r="AP84" s="51">
        <v>0</v>
      </c>
    </row>
    <row r="85" spans="1:42" ht="15.75" customHeight="1">
      <c r="A85" s="134"/>
      <c r="B85" s="18" t="s">
        <v>15</v>
      </c>
      <c r="C85" s="33">
        <v>468230.99999999598</v>
      </c>
      <c r="D85" s="33">
        <v>9215.0000000000091</v>
      </c>
      <c r="E85" s="33">
        <v>185153.57000000399</v>
      </c>
      <c r="F85" s="33">
        <v>16279.9999999999</v>
      </c>
      <c r="G85" s="33">
        <v>62506.8100000001</v>
      </c>
      <c r="H85" s="33">
        <v>94990.62</v>
      </c>
      <c r="I85" s="33">
        <v>29331.621221662499</v>
      </c>
      <c r="J85" s="33">
        <v>49901.378778337697</v>
      </c>
      <c r="K85" s="33">
        <v>17304.0000000002</v>
      </c>
      <c r="L85" s="33">
        <v>3548</v>
      </c>
      <c r="M85" s="33">
        <v>162438.000000003</v>
      </c>
      <c r="N85" s="33">
        <v>2926.99999999999</v>
      </c>
      <c r="O85" s="33">
        <v>44334.999999999804</v>
      </c>
      <c r="P85" s="33">
        <v>6557.99999999998</v>
      </c>
      <c r="Q85" s="33">
        <v>2228.99999999999</v>
      </c>
      <c r="R85" s="33">
        <v>6303.99999999997</v>
      </c>
      <c r="S85" s="33">
        <v>29331.621221662499</v>
      </c>
      <c r="T85" s="33">
        <v>49901.378778337697</v>
      </c>
      <c r="U85" s="33">
        <v>17304.0000000002</v>
      </c>
      <c r="V85" s="33">
        <v>3548</v>
      </c>
      <c r="W85" s="33">
        <v>50898</v>
      </c>
      <c r="X85" s="33">
        <v>0</v>
      </c>
      <c r="Y85" s="33">
        <v>4301</v>
      </c>
      <c r="Z85" s="33">
        <v>1</v>
      </c>
      <c r="AA85" s="33">
        <v>552</v>
      </c>
      <c r="AB85" s="33">
        <v>46044</v>
      </c>
      <c r="AC85" s="33">
        <v>0</v>
      </c>
      <c r="AD85" s="33">
        <v>0</v>
      </c>
      <c r="AE85" s="33">
        <v>0</v>
      </c>
      <c r="AF85" s="33">
        <v>0</v>
      </c>
      <c r="AG85" s="33">
        <v>254895</v>
      </c>
      <c r="AH85" s="33">
        <v>6288</v>
      </c>
      <c r="AI85" s="33">
        <v>136517.57000000199</v>
      </c>
      <c r="AJ85" s="33">
        <v>9721</v>
      </c>
      <c r="AK85" s="33">
        <v>59725.81</v>
      </c>
      <c r="AL85" s="33">
        <v>42642.620000000097</v>
      </c>
      <c r="AM85" s="33">
        <v>0</v>
      </c>
      <c r="AN85" s="33">
        <v>0</v>
      </c>
      <c r="AO85" s="33">
        <v>0</v>
      </c>
      <c r="AP85" s="51">
        <v>0</v>
      </c>
    </row>
    <row r="86" spans="1:42" ht="15.75" customHeight="1">
      <c r="A86" s="134"/>
      <c r="B86" s="18" t="s">
        <v>16</v>
      </c>
      <c r="C86" s="33">
        <v>381948.999999989</v>
      </c>
      <c r="D86" s="33">
        <v>9555.0009968847298</v>
      </c>
      <c r="E86" s="33">
        <v>119425.61043227</v>
      </c>
      <c r="F86" s="33">
        <v>21453.977570093499</v>
      </c>
      <c r="G86" s="33">
        <v>46827.602813199803</v>
      </c>
      <c r="H86" s="33">
        <v>72472.924266280606</v>
      </c>
      <c r="I86" s="33">
        <v>35813.986744400099</v>
      </c>
      <c r="J86" s="33">
        <v>48330.352012475298</v>
      </c>
      <c r="K86" s="33">
        <v>25748.7007714785</v>
      </c>
      <c r="L86" s="33">
        <v>2320.8443929170598</v>
      </c>
      <c r="M86" s="33">
        <v>172162</v>
      </c>
      <c r="N86" s="33">
        <v>2399.00000000002</v>
      </c>
      <c r="O86" s="33">
        <v>41198</v>
      </c>
      <c r="P86" s="33">
        <v>10189</v>
      </c>
      <c r="Q86" s="33">
        <v>2508.99999999999</v>
      </c>
      <c r="R86" s="33">
        <v>4423</v>
      </c>
      <c r="S86" s="33">
        <v>35683.285972921898</v>
      </c>
      <c r="T86" s="33">
        <v>47849.714027077898</v>
      </c>
      <c r="U86" s="33">
        <v>25618.000000000098</v>
      </c>
      <c r="V86" s="33">
        <v>2292.99999999999</v>
      </c>
      <c r="W86" s="33">
        <v>40547</v>
      </c>
      <c r="X86" s="33">
        <v>0</v>
      </c>
      <c r="Y86" s="33">
        <v>3404.9279400594</v>
      </c>
      <c r="Z86" s="33">
        <v>26</v>
      </c>
      <c r="AA86" s="33">
        <v>818.58231475726404</v>
      </c>
      <c r="AB86" s="33">
        <v>35564.624266279701</v>
      </c>
      <c r="AC86" s="33">
        <v>126.69877770872201</v>
      </c>
      <c r="AD86" s="33">
        <v>454.62502589600399</v>
      </c>
      <c r="AE86" s="33">
        <v>126.69877770872201</v>
      </c>
      <c r="AF86" s="33">
        <v>24.842897589945299</v>
      </c>
      <c r="AG86" s="33">
        <v>169239.99999999799</v>
      </c>
      <c r="AH86" s="33">
        <v>7156.0009968847098</v>
      </c>
      <c r="AI86" s="33">
        <v>74822.682492210806</v>
      </c>
      <c r="AJ86" s="33">
        <v>11238.977570093401</v>
      </c>
      <c r="AK86" s="33">
        <v>43500.0204984421</v>
      </c>
      <c r="AL86" s="33">
        <v>32485.300000000101</v>
      </c>
      <c r="AM86" s="33">
        <v>4.0019937694704</v>
      </c>
      <c r="AN86" s="33">
        <v>26.012959501557599</v>
      </c>
      <c r="AO86" s="33">
        <v>4.0019937694704</v>
      </c>
      <c r="AP86" s="51">
        <v>3.00149532710281</v>
      </c>
    </row>
    <row r="87" spans="1:42" ht="15.75" customHeight="1">
      <c r="A87" s="134"/>
      <c r="B87" s="18" t="s">
        <v>17</v>
      </c>
      <c r="C87" s="33">
        <v>371451.000000011</v>
      </c>
      <c r="D87" s="33">
        <v>6961.0010468463697</v>
      </c>
      <c r="E87" s="33">
        <v>94685.458949012595</v>
      </c>
      <c r="F87" s="33">
        <v>24696.980633341998</v>
      </c>
      <c r="G87" s="33">
        <v>64394.2870785099</v>
      </c>
      <c r="H87" s="33">
        <v>68257.996138197705</v>
      </c>
      <c r="I87" s="33">
        <v>30929.9483330494</v>
      </c>
      <c r="J87" s="33">
        <v>49252.831258658698</v>
      </c>
      <c r="K87" s="33">
        <v>28936.355098329499</v>
      </c>
      <c r="L87" s="33">
        <v>3336.1414640539201</v>
      </c>
      <c r="M87" s="33">
        <v>167080.00000000399</v>
      </c>
      <c r="N87" s="33">
        <v>1303</v>
      </c>
      <c r="O87" s="33">
        <v>37024</v>
      </c>
      <c r="P87" s="33">
        <v>10848</v>
      </c>
      <c r="Q87" s="33">
        <v>2826</v>
      </c>
      <c r="R87" s="33">
        <v>3525.99999999999</v>
      </c>
      <c r="S87" s="33">
        <v>30754.7924878751</v>
      </c>
      <c r="T87" s="33">
        <v>48723.570065008404</v>
      </c>
      <c r="U87" s="33">
        <v>28776.637447116002</v>
      </c>
      <c r="V87" s="33">
        <v>3297.99999999999</v>
      </c>
      <c r="W87" s="33">
        <v>38131.999999999702</v>
      </c>
      <c r="X87" s="33">
        <v>165</v>
      </c>
      <c r="Y87" s="33">
        <v>3960.8410701847702</v>
      </c>
      <c r="Z87" s="33">
        <v>23</v>
      </c>
      <c r="AA87" s="33">
        <v>2517.4365550866501</v>
      </c>
      <c r="AB87" s="33">
        <v>30620.461138198199</v>
      </c>
      <c r="AC87" s="33">
        <v>168.15401319293599</v>
      </c>
      <c r="AD87" s="33">
        <v>493.25177203261097</v>
      </c>
      <c r="AE87" s="33">
        <v>152.71581923218801</v>
      </c>
      <c r="AF87" s="33">
        <v>31.139632072766101</v>
      </c>
      <c r="AG87" s="33">
        <v>166238.999999997</v>
      </c>
      <c r="AH87" s="33">
        <v>5493.0010468463697</v>
      </c>
      <c r="AI87" s="33">
        <v>53700.617878827201</v>
      </c>
      <c r="AJ87" s="33">
        <v>13825.980633342</v>
      </c>
      <c r="AK87" s="33">
        <v>59050.850523423098</v>
      </c>
      <c r="AL87" s="33">
        <v>34111.535000000098</v>
      </c>
      <c r="AM87" s="33">
        <v>7.00183198115674</v>
      </c>
      <c r="AN87" s="33">
        <v>36.009421617377598</v>
      </c>
      <c r="AO87" s="33">
        <v>7.00183198115674</v>
      </c>
      <c r="AP87" s="51">
        <v>7.00183198115674</v>
      </c>
    </row>
    <row r="88" spans="1:42" ht="15.75" customHeight="1">
      <c r="A88" s="134"/>
      <c r="B88" s="18" t="str">
        <f>+'Serie emisivo'!B89</f>
        <v>Mayo</v>
      </c>
      <c r="C88" s="33">
        <v>362644.00000001601</v>
      </c>
      <c r="D88" s="33">
        <v>10376</v>
      </c>
      <c r="E88" s="33">
        <v>64933.411486486701</v>
      </c>
      <c r="F88" s="33">
        <v>46652.0000000004</v>
      </c>
      <c r="G88" s="33">
        <v>58251.967567567401</v>
      </c>
      <c r="H88" s="33">
        <v>46333.564594594303</v>
      </c>
      <c r="I88" s="33">
        <v>38952.660028551203</v>
      </c>
      <c r="J88" s="33">
        <v>52166.227656003299</v>
      </c>
      <c r="K88" s="33">
        <v>40603.4711667964</v>
      </c>
      <c r="L88" s="33">
        <v>4374.6974999999802</v>
      </c>
      <c r="M88" s="33">
        <v>190210.00000000501</v>
      </c>
      <c r="N88" s="33">
        <v>2047.00000000001</v>
      </c>
      <c r="O88" s="33">
        <v>33695.000000000298</v>
      </c>
      <c r="P88" s="33">
        <v>14438.0000000001</v>
      </c>
      <c r="Q88" s="33">
        <v>2877.99999999999</v>
      </c>
      <c r="R88" s="33">
        <v>2654</v>
      </c>
      <c r="S88" s="33">
        <v>38697.267258280699</v>
      </c>
      <c r="T88" s="33">
        <v>51127.545764111201</v>
      </c>
      <c r="U88" s="33">
        <v>40401.1869776077</v>
      </c>
      <c r="V88" s="33">
        <v>4272.00000000001</v>
      </c>
      <c r="W88" s="33">
        <v>30114.999999999902</v>
      </c>
      <c r="X88" s="33">
        <v>627</v>
      </c>
      <c r="Y88" s="33">
        <v>3858.8614864864699</v>
      </c>
      <c r="Z88" s="33">
        <v>16</v>
      </c>
      <c r="AA88" s="33">
        <v>3987.6675675675701</v>
      </c>
      <c r="AB88" s="33">
        <v>20443.414594594698</v>
      </c>
      <c r="AC88" s="33">
        <v>205.392770270271</v>
      </c>
      <c r="AD88" s="33">
        <v>765.68189189189798</v>
      </c>
      <c r="AE88" s="33">
        <v>159.28418918919101</v>
      </c>
      <c r="AF88" s="33">
        <v>51.697499999999899</v>
      </c>
      <c r="AG88" s="33">
        <v>142318.99999999601</v>
      </c>
      <c r="AH88" s="33">
        <v>7702.00000000001</v>
      </c>
      <c r="AI88" s="33">
        <v>27379.55</v>
      </c>
      <c r="AJ88" s="33">
        <v>32198</v>
      </c>
      <c r="AK88" s="33">
        <v>51386.299999999697</v>
      </c>
      <c r="AL88" s="33">
        <v>23236.1500000001</v>
      </c>
      <c r="AM88" s="33">
        <v>50.000000000000199</v>
      </c>
      <c r="AN88" s="33">
        <v>273</v>
      </c>
      <c r="AO88" s="33">
        <v>43.000000000000199</v>
      </c>
      <c r="AP88" s="51">
        <v>51.000000000000199</v>
      </c>
    </row>
    <row r="89" spans="1:42" ht="15.75" customHeight="1">
      <c r="A89" s="134"/>
      <c r="B89" s="18" t="str">
        <f>+'Serie emisivo'!B90</f>
        <v>Junio</v>
      </c>
      <c r="C89" s="33">
        <v>360222.999999994</v>
      </c>
      <c r="D89" s="33">
        <v>11660.0037403152</v>
      </c>
      <c r="E89" s="33">
        <v>53656.926420563199</v>
      </c>
      <c r="F89" s="33">
        <v>40503.925193694799</v>
      </c>
      <c r="G89" s="33">
        <v>53677.189678972602</v>
      </c>
      <c r="H89" s="33">
        <v>49977.115319521101</v>
      </c>
      <c r="I89" s="33">
        <v>39483.983881750901</v>
      </c>
      <c r="J89" s="33">
        <v>53429.026323291699</v>
      </c>
      <c r="K89" s="33">
        <v>52496.070828316399</v>
      </c>
      <c r="L89" s="33">
        <v>5338.7586135752599</v>
      </c>
      <c r="M89" s="33">
        <v>197357</v>
      </c>
      <c r="N89" s="33">
        <v>1925</v>
      </c>
      <c r="O89" s="33">
        <v>25729.0000000002</v>
      </c>
      <c r="P89" s="33">
        <v>13988</v>
      </c>
      <c r="Q89" s="33">
        <v>3419.00000000001</v>
      </c>
      <c r="R89" s="33">
        <v>2682.99999999999</v>
      </c>
      <c r="S89" s="33">
        <v>39286.961717057202</v>
      </c>
      <c r="T89" s="33">
        <v>52693.683985140698</v>
      </c>
      <c r="U89" s="33">
        <v>52354.3542978021</v>
      </c>
      <c r="V89" s="33">
        <v>5277.99999999999</v>
      </c>
      <c r="W89" s="33">
        <v>29189.9999999998</v>
      </c>
      <c r="X89" s="33">
        <v>763</v>
      </c>
      <c r="Y89" s="33">
        <v>2367.4301996179001</v>
      </c>
      <c r="Z89" s="33">
        <v>2</v>
      </c>
      <c r="AA89" s="33">
        <v>3700.9378088148001</v>
      </c>
      <c r="AB89" s="33">
        <v>21438.850319520301</v>
      </c>
      <c r="AC89" s="33">
        <v>171.015218393835</v>
      </c>
      <c r="AD89" s="33">
        <v>584.30199617892902</v>
      </c>
      <c r="AE89" s="33">
        <v>119.710652875684</v>
      </c>
      <c r="AF89" s="33">
        <v>42.7538045984588</v>
      </c>
      <c r="AG89" s="33">
        <v>133676</v>
      </c>
      <c r="AH89" s="33">
        <v>8972.0037403152292</v>
      </c>
      <c r="AI89" s="33">
        <v>25560.496220945799</v>
      </c>
      <c r="AJ89" s="33">
        <v>26513.9251936949</v>
      </c>
      <c r="AK89" s="33">
        <v>46557.251870157503</v>
      </c>
      <c r="AL89" s="33">
        <v>25855.265000000101</v>
      </c>
      <c r="AM89" s="33">
        <v>26.006946299759601</v>
      </c>
      <c r="AN89" s="33">
        <v>151.04034197168099</v>
      </c>
      <c r="AO89" s="33">
        <v>22.005877638258099</v>
      </c>
      <c r="AP89" s="51">
        <v>18.004808976756699</v>
      </c>
    </row>
    <row r="90" spans="1:42" ht="15.75" customHeight="1">
      <c r="A90" s="134"/>
      <c r="B90" s="18" t="s">
        <v>20</v>
      </c>
      <c r="C90" s="33">
        <v>469072.000000011</v>
      </c>
      <c r="D90" s="33">
        <v>21182.000662251601</v>
      </c>
      <c r="E90" s="33">
        <v>107202.9147352</v>
      </c>
      <c r="F90" s="33">
        <v>40556.987306843497</v>
      </c>
      <c r="G90" s="33">
        <v>84497.446061368304</v>
      </c>
      <c r="H90" s="33">
        <v>62816.874606961203</v>
      </c>
      <c r="I90" s="33">
        <v>38328.129898871201</v>
      </c>
      <c r="J90" s="33">
        <v>53835.6456847109</v>
      </c>
      <c r="K90" s="33">
        <v>55620.538792873696</v>
      </c>
      <c r="L90" s="33">
        <v>5031.4622509218498</v>
      </c>
      <c r="M90" s="33">
        <v>213745.00000000899</v>
      </c>
      <c r="N90" s="33">
        <v>1911</v>
      </c>
      <c r="O90" s="33">
        <v>39109.000000000102</v>
      </c>
      <c r="P90" s="33">
        <v>16016.9999999999</v>
      </c>
      <c r="Q90" s="33">
        <v>2797.99999999999</v>
      </c>
      <c r="R90" s="33">
        <v>1662</v>
      </c>
      <c r="S90" s="33">
        <v>38224.110133495</v>
      </c>
      <c r="T90" s="33">
        <v>53465.889866505197</v>
      </c>
      <c r="U90" s="33">
        <v>55546.000000000597</v>
      </c>
      <c r="V90" s="33">
        <v>5012.00000000003</v>
      </c>
      <c r="W90" s="33">
        <v>43554.999999999403</v>
      </c>
      <c r="X90" s="33">
        <v>1850</v>
      </c>
      <c r="Y90" s="33">
        <v>4730.1728588189699</v>
      </c>
      <c r="Z90" s="33">
        <v>0</v>
      </c>
      <c r="AA90" s="33">
        <v>8540.5956198669501</v>
      </c>
      <c r="AB90" s="33">
        <v>27954.464606961199</v>
      </c>
      <c r="AC90" s="33">
        <v>95.018771998435795</v>
      </c>
      <c r="AD90" s="33">
        <v>303.74853343762101</v>
      </c>
      <c r="AE90" s="33">
        <v>68.538130621822603</v>
      </c>
      <c r="AF90" s="33">
        <v>12.4614782948768</v>
      </c>
      <c r="AG90" s="33">
        <v>211771.999999997</v>
      </c>
      <c r="AH90" s="33">
        <v>17421.000662251699</v>
      </c>
      <c r="AI90" s="33">
        <v>63363.741876379398</v>
      </c>
      <c r="AJ90" s="33">
        <v>24539.987306843301</v>
      </c>
      <c r="AK90" s="33">
        <v>73158.850441501403</v>
      </c>
      <c r="AL90" s="33">
        <v>33200.410000000098</v>
      </c>
      <c r="AM90" s="33">
        <v>9.0009933774834092</v>
      </c>
      <c r="AN90" s="33">
        <v>66.007284768211804</v>
      </c>
      <c r="AO90" s="33">
        <v>6.0006622516556201</v>
      </c>
      <c r="AP90" s="51">
        <v>7.00077262693158</v>
      </c>
    </row>
    <row r="91" spans="1:42" ht="15.75" customHeight="1">
      <c r="A91" s="134"/>
      <c r="B91" s="18" t="s">
        <v>21</v>
      </c>
      <c r="C91" s="33">
        <v>424828.00000000402</v>
      </c>
      <c r="D91" s="33">
        <v>21950.0010329055</v>
      </c>
      <c r="E91" s="33">
        <v>70767.570221483504</v>
      </c>
      <c r="F91" s="33">
        <v>42967.974693817603</v>
      </c>
      <c r="G91" s="33">
        <v>59376.338500757403</v>
      </c>
      <c r="H91" s="33">
        <v>53105.591361923303</v>
      </c>
      <c r="I91" s="33">
        <v>43776.332622570502</v>
      </c>
      <c r="J91" s="33">
        <v>56444.4238302421</v>
      </c>
      <c r="K91" s="33">
        <v>71074.855037586196</v>
      </c>
      <c r="L91" s="33">
        <v>5364.9126987135196</v>
      </c>
      <c r="M91" s="33">
        <v>233626.99999999799</v>
      </c>
      <c r="N91" s="33">
        <v>1980.00000000001</v>
      </c>
      <c r="O91" s="33">
        <v>37488.999999999804</v>
      </c>
      <c r="P91" s="33">
        <v>12189.0000000001</v>
      </c>
      <c r="Q91" s="33">
        <v>2786.00000000002</v>
      </c>
      <c r="R91" s="33">
        <v>2776.99999999999</v>
      </c>
      <c r="S91" s="33">
        <v>43747.237619726897</v>
      </c>
      <c r="T91" s="33">
        <v>56270.7554513957</v>
      </c>
      <c r="U91" s="33">
        <v>71031.999999999505</v>
      </c>
      <c r="V91" s="33">
        <v>5356.0069288771101</v>
      </c>
      <c r="W91" s="33">
        <v>36584.999999999898</v>
      </c>
      <c r="X91" s="33">
        <v>2158</v>
      </c>
      <c r="Y91" s="33">
        <v>3021.2366063152599</v>
      </c>
      <c r="Z91" s="33">
        <v>11</v>
      </c>
      <c r="AA91" s="33">
        <v>6758.1379843044897</v>
      </c>
      <c r="AB91" s="33">
        <v>24421.121361923</v>
      </c>
      <c r="AC91" s="33">
        <v>25.0929370326884</v>
      </c>
      <c r="AD91" s="33">
        <v>144.65340171785201</v>
      </c>
      <c r="AE91" s="33">
        <v>39.853488228387697</v>
      </c>
      <c r="AF91" s="33">
        <v>5.9042204782796404</v>
      </c>
      <c r="AG91" s="33">
        <v>154616</v>
      </c>
      <c r="AH91" s="33">
        <v>17812.0010329053</v>
      </c>
      <c r="AI91" s="33">
        <v>30257.3336151689</v>
      </c>
      <c r="AJ91" s="33">
        <v>30767.974693817301</v>
      </c>
      <c r="AK91" s="33">
        <v>49832.2005164527</v>
      </c>
      <c r="AL91" s="33">
        <v>25907.47</v>
      </c>
      <c r="AM91" s="33">
        <v>4.0020658108307501</v>
      </c>
      <c r="AN91" s="33">
        <v>29.014977128523</v>
      </c>
      <c r="AO91" s="33">
        <v>3.0015493581230701</v>
      </c>
      <c r="AP91" s="51">
        <v>3.0015493581230701</v>
      </c>
    </row>
    <row r="92" spans="1:42" ht="15.75" customHeight="1">
      <c r="A92" s="134"/>
      <c r="B92" s="18" t="s">
        <v>22</v>
      </c>
      <c r="C92" s="33">
        <v>441005.00000000797</v>
      </c>
      <c r="D92" s="33">
        <v>21188.000444927999</v>
      </c>
      <c r="E92" s="33">
        <v>76729.138621836799</v>
      </c>
      <c r="F92" s="33">
        <v>61643.992287917601</v>
      </c>
      <c r="G92" s="33">
        <v>54559.496988158098</v>
      </c>
      <c r="H92" s="33">
        <v>58963.306523647399</v>
      </c>
      <c r="I92" s="33">
        <v>40674.053981925601</v>
      </c>
      <c r="J92" s="33">
        <v>45917.991025866701</v>
      </c>
      <c r="K92" s="33">
        <v>74416.217859217402</v>
      </c>
      <c r="L92" s="33">
        <v>6912.8022665013896</v>
      </c>
      <c r="M92" s="33">
        <v>230955.000000003</v>
      </c>
      <c r="N92" s="33">
        <v>1201</v>
      </c>
      <c r="O92" s="33">
        <v>41914.999999999898</v>
      </c>
      <c r="P92" s="33">
        <v>13158</v>
      </c>
      <c r="Q92" s="33">
        <v>3382.99999999999</v>
      </c>
      <c r="R92" s="33">
        <v>3703.00000000001</v>
      </c>
      <c r="S92" s="33">
        <v>40637.780042918101</v>
      </c>
      <c r="T92" s="33">
        <v>45694.879828326099</v>
      </c>
      <c r="U92" s="33">
        <v>74361.340128754702</v>
      </c>
      <c r="V92" s="33">
        <v>6900.99999999999</v>
      </c>
      <c r="W92" s="33">
        <v>40213.9999999992</v>
      </c>
      <c r="X92" s="33">
        <v>2467</v>
      </c>
      <c r="Y92" s="33">
        <v>3308.5375836717099</v>
      </c>
      <c r="Z92" s="33">
        <v>9</v>
      </c>
      <c r="AA92" s="33">
        <v>6039.5466915396</v>
      </c>
      <c r="AB92" s="33">
        <v>28103.856523647399</v>
      </c>
      <c r="AC92" s="33">
        <v>32.273345769779297</v>
      </c>
      <c r="AD92" s="33">
        <v>195.10704488094001</v>
      </c>
      <c r="AE92" s="33">
        <v>49.8769889169319</v>
      </c>
      <c r="AF92" s="33">
        <v>8.8018215735761807</v>
      </c>
      <c r="AG92" s="33">
        <v>169835.99999999601</v>
      </c>
      <c r="AH92" s="33">
        <v>17520.0004449279</v>
      </c>
      <c r="AI92" s="33">
        <v>31505.601038164801</v>
      </c>
      <c r="AJ92" s="33">
        <v>48476.992287917899</v>
      </c>
      <c r="AK92" s="33">
        <v>45136.950296618597</v>
      </c>
      <c r="AL92" s="33">
        <v>27156.45</v>
      </c>
      <c r="AM92" s="33">
        <v>4.0005932370970898</v>
      </c>
      <c r="AN92" s="33">
        <v>28.004152659679701</v>
      </c>
      <c r="AO92" s="33">
        <v>5.0007415463713798</v>
      </c>
      <c r="AP92" s="51">
        <v>3.0004449278228198</v>
      </c>
    </row>
    <row r="93" spans="1:42" ht="15.75" customHeight="1">
      <c r="A93" s="134"/>
      <c r="B93" s="18" t="s">
        <v>23</v>
      </c>
      <c r="C93" s="33">
        <v>536810.99999999499</v>
      </c>
      <c r="D93" s="33">
        <v>16248.632893324</v>
      </c>
      <c r="E93" s="33">
        <v>104807.22873021199</v>
      </c>
      <c r="F93" s="33">
        <v>92366.000000000495</v>
      </c>
      <c r="G93" s="33">
        <v>66117.338694644801</v>
      </c>
      <c r="H93" s="33">
        <v>85435.534777842899</v>
      </c>
      <c r="I93" s="33">
        <v>48960.488125672498</v>
      </c>
      <c r="J93" s="33">
        <v>51084.543927541199</v>
      </c>
      <c r="K93" s="33">
        <v>65220.110459837102</v>
      </c>
      <c r="L93" s="33">
        <v>6571.1223909271703</v>
      </c>
      <c r="M93" s="33">
        <v>253578.99999999799</v>
      </c>
      <c r="N93" s="33">
        <v>474.15339122682701</v>
      </c>
      <c r="O93" s="33">
        <v>54815.000000000298</v>
      </c>
      <c r="P93" s="33">
        <v>18887.000000000098</v>
      </c>
      <c r="Q93" s="33">
        <v>4130.5414412278196</v>
      </c>
      <c r="R93" s="33">
        <v>3700.52977784211</v>
      </c>
      <c r="S93" s="33">
        <v>48934.711911357699</v>
      </c>
      <c r="T93" s="33">
        <v>50893.063478346099</v>
      </c>
      <c r="U93" s="33">
        <v>65189.857178819497</v>
      </c>
      <c r="V93" s="33">
        <v>6554.1428211801604</v>
      </c>
      <c r="W93" s="33">
        <v>53451.999999999898</v>
      </c>
      <c r="X93" s="33">
        <v>1493</v>
      </c>
      <c r="Y93" s="33">
        <v>4480</v>
      </c>
      <c r="Z93" s="33">
        <v>28</v>
      </c>
      <c r="AA93" s="33">
        <v>6423</v>
      </c>
      <c r="AB93" s="33">
        <v>41021.999999999804</v>
      </c>
      <c r="AC93" s="33">
        <v>0</v>
      </c>
      <c r="AD93" s="33">
        <v>0</v>
      </c>
      <c r="AE93" s="33">
        <v>6</v>
      </c>
      <c r="AF93" s="33">
        <v>0</v>
      </c>
      <c r="AG93" s="33">
        <v>229779.99999999601</v>
      </c>
      <c r="AH93" s="33">
        <v>14281.4795020972</v>
      </c>
      <c r="AI93" s="33">
        <v>45512.228730211798</v>
      </c>
      <c r="AJ93" s="33">
        <v>73451</v>
      </c>
      <c r="AK93" s="33">
        <v>55563.797253416597</v>
      </c>
      <c r="AL93" s="33">
        <v>40713.005000000099</v>
      </c>
      <c r="AM93" s="33">
        <v>25.776214314707101</v>
      </c>
      <c r="AN93" s="33">
        <v>191.48044919496701</v>
      </c>
      <c r="AO93" s="33">
        <v>24.253281017453801</v>
      </c>
      <c r="AP93" s="51">
        <v>16.9795697469897</v>
      </c>
    </row>
    <row r="94" spans="1:42" ht="15.75" customHeight="1">
      <c r="A94" s="123"/>
      <c r="B94" s="18" t="str">
        <f>+'Serie emisivo'!B95</f>
        <v>Noviembre</v>
      </c>
      <c r="C94" s="33">
        <v>450308.000000011</v>
      </c>
      <c r="D94" s="33">
        <v>16565.207326838899</v>
      </c>
      <c r="E94" s="33">
        <v>79828.947054551405</v>
      </c>
      <c r="F94" s="33">
        <v>77524.999999999796</v>
      </c>
      <c r="G94" s="33">
        <v>55786.0531756442</v>
      </c>
      <c r="H94" s="33">
        <v>73033.046291825303</v>
      </c>
      <c r="I94" s="33">
        <v>40510.678940086502</v>
      </c>
      <c r="J94" s="33">
        <v>49037.984572629401</v>
      </c>
      <c r="K94" s="33">
        <v>49633.764923892501</v>
      </c>
      <c r="L94" s="33">
        <v>8387.3177145312093</v>
      </c>
      <c r="M94" s="33">
        <v>206520.99999999901</v>
      </c>
      <c r="N94" s="33">
        <v>534.67895424775895</v>
      </c>
      <c r="O94" s="33">
        <v>38544.999999999702</v>
      </c>
      <c r="P94" s="33">
        <v>11976.9999999999</v>
      </c>
      <c r="Q94" s="33">
        <v>4135.38993386332</v>
      </c>
      <c r="R94" s="33">
        <v>5561.67629182582</v>
      </c>
      <c r="S94" s="33">
        <v>40306.611793611402</v>
      </c>
      <c r="T94" s="33">
        <v>47764.0631738714</v>
      </c>
      <c r="U94" s="33">
        <v>49359.439868241498</v>
      </c>
      <c r="V94" s="33">
        <v>8337.1399843385607</v>
      </c>
      <c r="W94" s="33">
        <v>50624.999999999898</v>
      </c>
      <c r="X94" s="33">
        <v>1760</v>
      </c>
      <c r="Y94" s="33">
        <v>3839.0700524101499</v>
      </c>
      <c r="Z94" s="33">
        <v>65</v>
      </c>
      <c r="AA94" s="33">
        <v>6735.7041411382197</v>
      </c>
      <c r="AB94" s="33">
        <v>37092.000000000102</v>
      </c>
      <c r="AC94" s="33">
        <v>134.47132206392499</v>
      </c>
      <c r="AD94" s="33">
        <v>794.311655717127</v>
      </c>
      <c r="AE94" s="33">
        <v>204.44282867055301</v>
      </c>
      <c r="AF94" s="33">
        <v>0</v>
      </c>
      <c r="AG94" s="33">
        <v>193161.99999999799</v>
      </c>
      <c r="AH94" s="33">
        <v>14270.528372590999</v>
      </c>
      <c r="AI94" s="33">
        <v>37444.877002141198</v>
      </c>
      <c r="AJ94" s="33">
        <v>65482.999999999898</v>
      </c>
      <c r="AK94" s="33">
        <v>44914.959100642503</v>
      </c>
      <c r="AL94" s="33">
        <v>30379.370000000101</v>
      </c>
      <c r="AM94" s="33">
        <v>69.595824411135098</v>
      </c>
      <c r="AN94" s="33">
        <v>479.60974304068401</v>
      </c>
      <c r="AO94" s="33">
        <v>69.882226980728106</v>
      </c>
      <c r="AP94" s="51">
        <v>50.1777301927198</v>
      </c>
    </row>
    <row r="95" spans="1:42" s="88" customFormat="1" ht="15.75" customHeight="1">
      <c r="A95" s="124"/>
      <c r="B95" s="60" t="str">
        <f>+'RECEPTIVO_país de residencia'!B173</f>
        <v>Diciembre</v>
      </c>
      <c r="C95" s="41">
        <v>457799.99999999901</v>
      </c>
      <c r="D95" s="41">
        <v>18577.494908512701</v>
      </c>
      <c r="E95" s="41">
        <v>86437.959632772399</v>
      </c>
      <c r="F95" s="41">
        <v>82678.000000000306</v>
      </c>
      <c r="G95" s="41">
        <v>58758.665180706899</v>
      </c>
      <c r="H95" s="41">
        <v>99575.764026558696</v>
      </c>
      <c r="I95" s="41">
        <v>25372.108287602001</v>
      </c>
      <c r="J95" s="41">
        <v>39328.519084014202</v>
      </c>
      <c r="K95" s="41">
        <v>26539.531432359901</v>
      </c>
      <c r="L95" s="41">
        <v>20531.957447472301</v>
      </c>
      <c r="M95" s="41">
        <v>170028.00000000201</v>
      </c>
      <c r="N95" s="41">
        <v>989.04747640743005</v>
      </c>
      <c r="O95" s="41">
        <v>38315.999999999702</v>
      </c>
      <c r="P95" s="41">
        <v>12424.0000000001</v>
      </c>
      <c r="Q95" s="41">
        <v>3296.8416991621898</v>
      </c>
      <c r="R95" s="41">
        <v>5210.03402655848</v>
      </c>
      <c r="S95" s="41">
        <v>25132.285412262201</v>
      </c>
      <c r="T95" s="41">
        <v>37922.7913856101</v>
      </c>
      <c r="U95" s="41">
        <v>26232.569307031401</v>
      </c>
      <c r="V95" s="41">
        <v>20504.430692968399</v>
      </c>
      <c r="W95" s="41">
        <v>71245.000000000306</v>
      </c>
      <c r="X95" s="41">
        <v>1710</v>
      </c>
      <c r="Y95" s="41">
        <v>4834.36454538407</v>
      </c>
      <c r="Z95" s="41">
        <v>239</v>
      </c>
      <c r="AA95" s="41">
        <v>8664.6263855515699</v>
      </c>
      <c r="AB95" s="41">
        <v>54554.000000000102</v>
      </c>
      <c r="AC95" s="41">
        <v>150.376249903109</v>
      </c>
      <c r="AD95" s="41">
        <v>865.67607162235402</v>
      </c>
      <c r="AE95" s="41">
        <v>226.95674753895</v>
      </c>
      <c r="AF95" s="41">
        <v>0</v>
      </c>
      <c r="AG95" s="41">
        <v>216527</v>
      </c>
      <c r="AH95" s="41">
        <v>15878.4474321054</v>
      </c>
      <c r="AI95" s="41">
        <v>43287.595087388698</v>
      </c>
      <c r="AJ95" s="41">
        <v>70015.000000000204</v>
      </c>
      <c r="AK95" s="41">
        <v>46797.197095993703</v>
      </c>
      <c r="AL95" s="41">
        <v>39811.7300000002</v>
      </c>
      <c r="AM95" s="41">
        <v>89.446625436945197</v>
      </c>
      <c r="AN95" s="41">
        <v>540.05162678139402</v>
      </c>
      <c r="AO95" s="41">
        <v>80.005377789728101</v>
      </c>
      <c r="AP95" s="125">
        <v>27.5267545038989</v>
      </c>
    </row>
    <row r="96" spans="1:42" ht="15.75" customHeight="1">
      <c r="A96" s="62" t="s">
        <v>28</v>
      </c>
      <c r="B96" s="89" t="str">
        <f>+'Serie receptivo'!B175</f>
        <v>Total (ene-dic)</v>
      </c>
      <c r="C96" s="126">
        <v>7437230</v>
      </c>
      <c r="D96" s="126">
        <v>340669</v>
      </c>
      <c r="E96" s="126">
        <v>1891867</v>
      </c>
      <c r="F96" s="126">
        <v>1043007</v>
      </c>
      <c r="G96" s="126">
        <v>949074</v>
      </c>
      <c r="H96" s="126">
        <v>1205135</v>
      </c>
      <c r="I96" s="126">
        <v>582678</v>
      </c>
      <c r="J96" s="126">
        <v>652554</v>
      </c>
      <c r="K96" s="126">
        <v>674342</v>
      </c>
      <c r="L96" s="126">
        <v>97904</v>
      </c>
      <c r="M96" s="126">
        <v>2955484</v>
      </c>
      <c r="N96" s="126">
        <v>20524</v>
      </c>
      <c r="O96" s="126">
        <v>688656</v>
      </c>
      <c r="P96" s="126">
        <v>178871</v>
      </c>
      <c r="Q96" s="126">
        <v>37225</v>
      </c>
      <c r="R96" s="126">
        <v>39999</v>
      </c>
      <c r="S96" s="126">
        <v>580041</v>
      </c>
      <c r="T96" s="126">
        <v>641106</v>
      </c>
      <c r="U96" s="126">
        <v>671957</v>
      </c>
      <c r="V96" s="126">
        <v>97105</v>
      </c>
      <c r="W96" s="126">
        <v>800992</v>
      </c>
      <c r="X96" s="126">
        <v>29163</v>
      </c>
      <c r="Y96" s="126">
        <v>73108</v>
      </c>
      <c r="Z96" s="126">
        <v>3740</v>
      </c>
      <c r="AA96" s="126">
        <v>118860</v>
      </c>
      <c r="AB96" s="126">
        <v>565373</v>
      </c>
      <c r="AC96" s="126">
        <v>1925</v>
      </c>
      <c r="AD96" s="126">
        <v>6820</v>
      </c>
      <c r="AE96" s="126">
        <v>1701</v>
      </c>
      <c r="AF96" s="126">
        <v>302</v>
      </c>
      <c r="AG96" s="126">
        <v>3680754</v>
      </c>
      <c r="AH96" s="126">
        <v>290982</v>
      </c>
      <c r="AI96" s="126">
        <v>1130103</v>
      </c>
      <c r="AJ96" s="126">
        <v>860396</v>
      </c>
      <c r="AK96" s="126">
        <v>792990</v>
      </c>
      <c r="AL96" s="126">
        <v>599764</v>
      </c>
      <c r="AM96" s="126">
        <v>711</v>
      </c>
      <c r="AN96" s="126">
        <v>4628</v>
      </c>
      <c r="AO96" s="126">
        <v>684</v>
      </c>
      <c r="AP96" s="126">
        <v>497</v>
      </c>
    </row>
    <row r="97" spans="1:42" ht="15.75" customHeight="1">
      <c r="A97" s="64"/>
      <c r="B97" s="18" t="str">
        <f>+'RECEPTIVO_país de residencia'!B175</f>
        <v>Enero</v>
      </c>
      <c r="C97" s="84">
        <v>1288310</v>
      </c>
      <c r="D97" s="84">
        <v>45120</v>
      </c>
      <c r="E97" s="84">
        <v>416847</v>
      </c>
      <c r="F97" s="84">
        <v>224670</v>
      </c>
      <c r="G97" s="84">
        <v>180772</v>
      </c>
      <c r="H97" s="84">
        <v>261786</v>
      </c>
      <c r="I97" s="84">
        <v>43304</v>
      </c>
      <c r="J97" s="84">
        <v>67293</v>
      </c>
      <c r="K97" s="84">
        <v>37914</v>
      </c>
      <c r="L97" s="84">
        <v>10604</v>
      </c>
      <c r="M97" s="84">
        <v>282920</v>
      </c>
      <c r="N97" s="84">
        <v>1149</v>
      </c>
      <c r="O97" s="84">
        <v>98005</v>
      </c>
      <c r="P97" s="84">
        <v>19074</v>
      </c>
      <c r="Q97" s="84">
        <v>4107</v>
      </c>
      <c r="R97" s="84">
        <v>3380</v>
      </c>
      <c r="S97" s="84">
        <v>43098</v>
      </c>
      <c r="T97" s="84">
        <v>65895</v>
      </c>
      <c r="U97" s="84">
        <v>37709</v>
      </c>
      <c r="V97" s="84">
        <v>10503</v>
      </c>
      <c r="W97" s="84">
        <v>155264</v>
      </c>
      <c r="X97" s="84">
        <v>3925</v>
      </c>
      <c r="Y97" s="84">
        <v>11673</v>
      </c>
      <c r="Z97" s="84">
        <v>1287</v>
      </c>
      <c r="AA97" s="84">
        <v>22556</v>
      </c>
      <c r="AB97" s="84">
        <v>115110</v>
      </c>
      <c r="AC97" s="84">
        <v>116</v>
      </c>
      <c r="AD97" s="84">
        <v>486</v>
      </c>
      <c r="AE97" s="84">
        <v>86</v>
      </c>
      <c r="AF97" s="84">
        <v>25</v>
      </c>
      <c r="AG97" s="84">
        <v>850126</v>
      </c>
      <c r="AH97" s="84">
        <v>40046</v>
      </c>
      <c r="AI97" s="84">
        <v>307168</v>
      </c>
      <c r="AJ97" s="84">
        <v>204309</v>
      </c>
      <c r="AK97" s="84">
        <v>154110</v>
      </c>
      <c r="AL97" s="84">
        <v>143296</v>
      </c>
      <c r="AM97" s="84">
        <v>91</v>
      </c>
      <c r="AN97" s="84">
        <v>912</v>
      </c>
      <c r="AO97" s="84">
        <v>119</v>
      </c>
      <c r="AP97" s="85">
        <v>76</v>
      </c>
    </row>
    <row r="98" spans="1:42" ht="15.75" customHeight="1">
      <c r="A98" s="64"/>
      <c r="B98" s="18" t="str">
        <f>+'RECEPTIVO_país de residencia'!B176</f>
        <v>Febrero</v>
      </c>
      <c r="C98" s="84">
        <v>1151545</v>
      </c>
      <c r="D98" s="84">
        <v>58761</v>
      </c>
      <c r="E98" s="84">
        <v>406933</v>
      </c>
      <c r="F98" s="84">
        <v>164726</v>
      </c>
      <c r="G98" s="84">
        <v>110401</v>
      </c>
      <c r="H98" s="84">
        <v>237750</v>
      </c>
      <c r="I98" s="84">
        <v>52582</v>
      </c>
      <c r="J98" s="84">
        <v>70678</v>
      </c>
      <c r="K98" s="84">
        <v>39478</v>
      </c>
      <c r="L98" s="84">
        <v>10237</v>
      </c>
      <c r="M98" s="84">
        <v>289440</v>
      </c>
      <c r="N98" s="84">
        <v>3254</v>
      </c>
      <c r="O98" s="84">
        <v>95801</v>
      </c>
      <c r="P98" s="84">
        <v>15193</v>
      </c>
      <c r="Q98" s="84">
        <v>2653</v>
      </c>
      <c r="R98" s="84">
        <v>4761</v>
      </c>
      <c r="S98" s="84">
        <v>51604</v>
      </c>
      <c r="T98" s="84">
        <v>67416</v>
      </c>
      <c r="U98" s="84">
        <v>38700</v>
      </c>
      <c r="V98" s="84">
        <v>10058</v>
      </c>
      <c r="W98" s="84">
        <v>127403</v>
      </c>
      <c r="X98" s="84">
        <v>3675</v>
      </c>
      <c r="Y98" s="84">
        <v>11955</v>
      </c>
      <c r="Z98" s="84">
        <v>1557</v>
      </c>
      <c r="AA98" s="84">
        <v>12902</v>
      </c>
      <c r="AB98" s="84">
        <v>92608</v>
      </c>
      <c r="AC98" s="84">
        <v>924</v>
      </c>
      <c r="AD98" s="84">
        <v>2922</v>
      </c>
      <c r="AE98" s="84">
        <v>724</v>
      </c>
      <c r="AF98" s="84">
        <v>135</v>
      </c>
      <c r="AG98" s="84">
        <v>734702</v>
      </c>
      <c r="AH98" s="84">
        <v>51831</v>
      </c>
      <c r="AI98" s="84">
        <v>299176</v>
      </c>
      <c r="AJ98" s="84">
        <v>147976</v>
      </c>
      <c r="AK98" s="84">
        <v>94846</v>
      </c>
      <c r="AL98" s="84">
        <v>140381</v>
      </c>
      <c r="AM98" s="84">
        <v>54</v>
      </c>
      <c r="AN98" s="84">
        <v>340</v>
      </c>
      <c r="AO98" s="84">
        <v>54</v>
      </c>
      <c r="AP98" s="85">
        <v>43</v>
      </c>
    </row>
    <row r="99" spans="1:42" ht="15.75" customHeight="1">
      <c r="A99" s="64"/>
      <c r="B99" s="18" t="s">
        <v>16</v>
      </c>
      <c r="C99" s="84">
        <v>677833</v>
      </c>
      <c r="D99" s="84">
        <v>32263</v>
      </c>
      <c r="E99" s="84">
        <v>222427</v>
      </c>
      <c r="F99" s="84">
        <v>90559</v>
      </c>
      <c r="G99" s="84">
        <v>60458</v>
      </c>
      <c r="H99" s="84">
        <v>115739</v>
      </c>
      <c r="I99" s="84">
        <v>53765</v>
      </c>
      <c r="J99" s="84">
        <v>59883</v>
      </c>
      <c r="K99" s="84">
        <v>32480</v>
      </c>
      <c r="L99" s="84">
        <v>10259</v>
      </c>
      <c r="M99" s="84">
        <v>253041</v>
      </c>
      <c r="N99" s="84">
        <v>962</v>
      </c>
      <c r="O99" s="84">
        <v>80969</v>
      </c>
      <c r="P99" s="84">
        <v>12201</v>
      </c>
      <c r="Q99" s="84">
        <v>2924</v>
      </c>
      <c r="R99" s="84">
        <v>2261</v>
      </c>
      <c r="S99" s="84">
        <v>53313</v>
      </c>
      <c r="T99" s="84">
        <v>58219</v>
      </c>
      <c r="U99" s="84">
        <v>32059</v>
      </c>
      <c r="V99" s="84">
        <v>10133</v>
      </c>
      <c r="W99" s="84">
        <v>80883</v>
      </c>
      <c r="X99" s="84">
        <v>2143</v>
      </c>
      <c r="Y99" s="84">
        <v>7082</v>
      </c>
      <c r="Z99" s="84">
        <v>512</v>
      </c>
      <c r="AA99" s="84">
        <v>7295</v>
      </c>
      <c r="AB99" s="84">
        <v>61717</v>
      </c>
      <c r="AC99" s="84">
        <v>371</v>
      </c>
      <c r="AD99" s="84">
        <v>1324</v>
      </c>
      <c r="AE99" s="84">
        <v>368</v>
      </c>
      <c r="AF99" s="84">
        <v>71</v>
      </c>
      <c r="AG99" s="84">
        <v>343909</v>
      </c>
      <c r="AH99" s="84">
        <v>29158</v>
      </c>
      <c r="AI99" s="84">
        <v>134376</v>
      </c>
      <c r="AJ99" s="84">
        <v>77846</v>
      </c>
      <c r="AK99" s="84">
        <v>50239</v>
      </c>
      <c r="AL99" s="84">
        <v>51761</v>
      </c>
      <c r="AM99" s="84">
        <v>81</v>
      </c>
      <c r="AN99" s="84">
        <v>340</v>
      </c>
      <c r="AO99" s="84">
        <v>53</v>
      </c>
      <c r="AP99" s="85">
        <v>55</v>
      </c>
    </row>
    <row r="100" spans="1:42" ht="15.75" customHeight="1">
      <c r="A100" s="64"/>
      <c r="B100" s="18" t="str">
        <f>+'Serie receptivo'!B179</f>
        <v>Abril</v>
      </c>
      <c r="C100" s="84">
        <v>531761</v>
      </c>
      <c r="D100" s="84">
        <v>19783</v>
      </c>
      <c r="E100" s="84">
        <v>124649</v>
      </c>
      <c r="F100" s="84">
        <v>86509</v>
      </c>
      <c r="G100" s="84">
        <v>75264</v>
      </c>
      <c r="H100" s="84">
        <v>76758</v>
      </c>
      <c r="I100" s="84">
        <v>42068</v>
      </c>
      <c r="J100" s="84">
        <v>54968</v>
      </c>
      <c r="K100" s="84">
        <v>43896</v>
      </c>
      <c r="L100" s="84">
        <v>7866</v>
      </c>
      <c r="M100" s="84">
        <v>222840</v>
      </c>
      <c r="N100" s="84">
        <v>1457</v>
      </c>
      <c r="O100" s="84">
        <v>56144</v>
      </c>
      <c r="P100" s="84">
        <v>13589</v>
      </c>
      <c r="Q100" s="84">
        <v>2059</v>
      </c>
      <c r="R100" s="84">
        <v>1806</v>
      </c>
      <c r="S100" s="84">
        <v>41905</v>
      </c>
      <c r="T100" s="84">
        <v>54352</v>
      </c>
      <c r="U100" s="84">
        <v>43747</v>
      </c>
      <c r="V100" s="84">
        <v>7781</v>
      </c>
      <c r="W100" s="84">
        <v>52338</v>
      </c>
      <c r="X100" s="84">
        <v>1730</v>
      </c>
      <c r="Y100" s="84">
        <v>4965</v>
      </c>
      <c r="Z100" s="84">
        <v>51</v>
      </c>
      <c r="AA100" s="84">
        <v>7382</v>
      </c>
      <c r="AB100" s="84">
        <v>37701</v>
      </c>
      <c r="AC100" s="84">
        <v>101</v>
      </c>
      <c r="AD100" s="84">
        <v>296</v>
      </c>
      <c r="AE100" s="84">
        <v>90</v>
      </c>
      <c r="AF100" s="84">
        <v>23</v>
      </c>
      <c r="AG100" s="84">
        <v>256583</v>
      </c>
      <c r="AH100" s="84">
        <v>16596</v>
      </c>
      <c r="AI100" s="84">
        <v>63540</v>
      </c>
      <c r="AJ100" s="84">
        <v>72869</v>
      </c>
      <c r="AK100" s="84">
        <v>65823</v>
      </c>
      <c r="AL100" s="84">
        <v>37251</v>
      </c>
      <c r="AM100" s="84">
        <v>62</v>
      </c>
      <c r="AN100" s="84">
        <v>320</v>
      </c>
      <c r="AO100" s="84">
        <v>59</v>
      </c>
      <c r="AP100" s="85">
        <v>63</v>
      </c>
    </row>
    <row r="101" spans="1:42" ht="15.75" customHeight="1">
      <c r="A101" s="64"/>
      <c r="B101" s="18" t="str">
        <f>+'Serie receptivo'!B180</f>
        <v>Mayo</v>
      </c>
      <c r="C101" s="84">
        <v>490526</v>
      </c>
      <c r="D101" s="84">
        <v>20103</v>
      </c>
      <c r="E101" s="84">
        <v>87928</v>
      </c>
      <c r="F101" s="84">
        <v>67845</v>
      </c>
      <c r="G101" s="84">
        <v>71709</v>
      </c>
      <c r="H101" s="84">
        <v>62121</v>
      </c>
      <c r="I101" s="84">
        <v>49851</v>
      </c>
      <c r="J101" s="84">
        <v>58213</v>
      </c>
      <c r="K101" s="84">
        <v>63693</v>
      </c>
      <c r="L101" s="84">
        <v>9062</v>
      </c>
      <c r="M101" s="84">
        <v>245716</v>
      </c>
      <c r="N101" s="84">
        <v>999</v>
      </c>
      <c r="O101" s="84">
        <v>44304</v>
      </c>
      <c r="P101" s="84">
        <v>15652</v>
      </c>
      <c r="Q101" s="84">
        <v>3202</v>
      </c>
      <c r="R101" s="84">
        <v>1750</v>
      </c>
      <c r="S101" s="84">
        <v>49695</v>
      </c>
      <c r="T101" s="84">
        <v>57556</v>
      </c>
      <c r="U101" s="84">
        <v>63570</v>
      </c>
      <c r="V101" s="84">
        <v>8988</v>
      </c>
      <c r="W101" s="84">
        <v>47697</v>
      </c>
      <c r="X101" s="84">
        <v>2192</v>
      </c>
      <c r="Y101" s="84">
        <v>4469</v>
      </c>
      <c r="Z101" s="84">
        <v>35</v>
      </c>
      <c r="AA101" s="84">
        <v>8597</v>
      </c>
      <c r="AB101" s="84">
        <v>31766</v>
      </c>
      <c r="AC101" s="84">
        <v>111</v>
      </c>
      <c r="AD101" s="84">
        <v>413</v>
      </c>
      <c r="AE101" s="84">
        <v>86</v>
      </c>
      <c r="AF101" s="84">
        <v>28</v>
      </c>
      <c r="AG101" s="84">
        <v>197113</v>
      </c>
      <c r="AH101" s="84">
        <v>16912</v>
      </c>
      <c r="AI101" s="84">
        <v>39156</v>
      </c>
      <c r="AJ101" s="84">
        <v>52158</v>
      </c>
      <c r="AK101" s="84">
        <v>59909</v>
      </c>
      <c r="AL101" s="84">
        <v>28605</v>
      </c>
      <c r="AM101" s="84">
        <v>45</v>
      </c>
      <c r="AN101" s="84">
        <v>244</v>
      </c>
      <c r="AO101" s="84">
        <v>38</v>
      </c>
      <c r="AP101" s="85">
        <v>46</v>
      </c>
    </row>
    <row r="102" spans="1:42" ht="15.75" customHeight="1">
      <c r="A102" s="64"/>
      <c r="B102" s="18" t="str">
        <f>+'Serie receptivo'!B181</f>
        <v>Junio</v>
      </c>
      <c r="C102" s="84">
        <v>411679</v>
      </c>
      <c r="D102" s="84">
        <v>16496</v>
      </c>
      <c r="E102" s="84">
        <v>63690</v>
      </c>
      <c r="F102" s="84">
        <v>45039</v>
      </c>
      <c r="G102" s="84">
        <v>57564</v>
      </c>
      <c r="H102" s="84">
        <v>48241</v>
      </c>
      <c r="I102" s="84">
        <v>53559</v>
      </c>
      <c r="J102" s="84">
        <v>47041</v>
      </c>
      <c r="K102" s="84">
        <v>74951</v>
      </c>
      <c r="L102" s="84">
        <v>5097</v>
      </c>
      <c r="M102" s="84">
        <v>233405</v>
      </c>
      <c r="N102" s="84">
        <v>959</v>
      </c>
      <c r="O102" s="84">
        <v>30937</v>
      </c>
      <c r="P102" s="84">
        <v>15048</v>
      </c>
      <c r="Q102" s="84">
        <v>3805</v>
      </c>
      <c r="R102" s="84">
        <v>2261</v>
      </c>
      <c r="S102" s="84">
        <v>53528</v>
      </c>
      <c r="T102" s="84">
        <v>46866</v>
      </c>
      <c r="U102" s="84">
        <v>74925</v>
      </c>
      <c r="V102" s="84">
        <v>5076</v>
      </c>
      <c r="W102" s="84">
        <v>37397</v>
      </c>
      <c r="X102" s="84">
        <v>1794</v>
      </c>
      <c r="Y102" s="84">
        <v>3325</v>
      </c>
      <c r="Z102" s="84">
        <v>2</v>
      </c>
      <c r="AA102" s="84">
        <v>7473</v>
      </c>
      <c r="AB102" s="84">
        <v>24803</v>
      </c>
      <c r="AC102" s="84">
        <v>0</v>
      </c>
      <c r="AD102" s="84">
        <v>0</v>
      </c>
      <c r="AE102" s="84">
        <v>0</v>
      </c>
      <c r="AF102" s="84">
        <v>0</v>
      </c>
      <c r="AG102" s="84">
        <v>140877</v>
      </c>
      <c r="AH102" s="84">
        <v>13744</v>
      </c>
      <c r="AI102" s="84">
        <v>29428</v>
      </c>
      <c r="AJ102" s="84">
        <v>29989</v>
      </c>
      <c r="AK102" s="84">
        <v>46286</v>
      </c>
      <c r="AL102" s="84">
        <v>21178</v>
      </c>
      <c r="AM102" s="84">
        <v>31</v>
      </c>
      <c r="AN102" s="84">
        <v>175</v>
      </c>
      <c r="AO102" s="84">
        <v>26</v>
      </c>
      <c r="AP102" s="85">
        <v>21</v>
      </c>
    </row>
    <row r="103" spans="1:42" ht="15.75" customHeight="1">
      <c r="A103" s="64"/>
      <c r="B103" s="18" t="str">
        <f>+'Serie receptivo'!B182</f>
        <v>Julio</v>
      </c>
      <c r="C103" s="84">
        <v>535849</v>
      </c>
      <c r="D103" s="84">
        <v>32450</v>
      </c>
      <c r="E103" s="84">
        <v>111506</v>
      </c>
      <c r="F103" s="84">
        <v>48548</v>
      </c>
      <c r="G103" s="84">
        <v>100880</v>
      </c>
      <c r="H103" s="84">
        <v>60145</v>
      </c>
      <c r="I103" s="84">
        <v>54195</v>
      </c>
      <c r="J103" s="84">
        <v>52874</v>
      </c>
      <c r="K103" s="84">
        <v>70144</v>
      </c>
      <c r="L103" s="84">
        <v>5106</v>
      </c>
      <c r="M103" s="84">
        <v>246500</v>
      </c>
      <c r="N103" s="84">
        <v>2775</v>
      </c>
      <c r="O103" s="84">
        <v>43329</v>
      </c>
      <c r="P103" s="84">
        <v>14383</v>
      </c>
      <c r="Q103" s="84">
        <v>3491</v>
      </c>
      <c r="R103" s="84">
        <v>946</v>
      </c>
      <c r="S103" s="84">
        <v>54048</v>
      </c>
      <c r="T103" s="84">
        <v>52404</v>
      </c>
      <c r="U103" s="84">
        <v>70039</v>
      </c>
      <c r="V103" s="84">
        <v>5086</v>
      </c>
      <c r="W103" s="84">
        <v>53108</v>
      </c>
      <c r="X103" s="84">
        <v>3476</v>
      </c>
      <c r="Y103" s="84">
        <v>4797</v>
      </c>
      <c r="Z103" s="84">
        <v>0</v>
      </c>
      <c r="AA103" s="84">
        <v>14892</v>
      </c>
      <c r="AB103" s="84">
        <v>29200</v>
      </c>
      <c r="AC103" s="84">
        <v>147</v>
      </c>
      <c r="AD103" s="84">
        <v>471</v>
      </c>
      <c r="AE103" s="84">
        <v>105</v>
      </c>
      <c r="AF103" s="84">
        <v>20</v>
      </c>
      <c r="AG103" s="84">
        <v>236241</v>
      </c>
      <c r="AH103" s="84">
        <v>26199</v>
      </c>
      <c r="AI103" s="84">
        <v>63380</v>
      </c>
      <c r="AJ103" s="84">
        <v>34165</v>
      </c>
      <c r="AK103" s="84">
        <v>82498</v>
      </c>
      <c r="AL103" s="84">
        <v>29999</v>
      </c>
      <c r="AM103" s="84">
        <v>0</v>
      </c>
      <c r="AN103" s="84">
        <v>0</v>
      </c>
      <c r="AO103" s="84">
        <v>0</v>
      </c>
      <c r="AP103" s="85">
        <v>0</v>
      </c>
    </row>
    <row r="104" spans="1:42" ht="15.75" customHeight="1">
      <c r="A104" s="64"/>
      <c r="B104" s="18" t="str">
        <f>+'Serie receptivo'!B183</f>
        <v>Agosto</v>
      </c>
      <c r="C104" s="84">
        <v>457579</v>
      </c>
      <c r="D104" s="84">
        <v>29444</v>
      </c>
      <c r="E104" s="84">
        <v>78459</v>
      </c>
      <c r="F104" s="84">
        <v>47368</v>
      </c>
      <c r="G104" s="84">
        <v>65456</v>
      </c>
      <c r="H104" s="84">
        <v>53186</v>
      </c>
      <c r="I104" s="84">
        <v>47550</v>
      </c>
      <c r="J104" s="84">
        <v>54404</v>
      </c>
      <c r="K104" s="84">
        <v>74494</v>
      </c>
      <c r="L104" s="84">
        <v>7219</v>
      </c>
      <c r="M104" s="84">
        <v>249698</v>
      </c>
      <c r="N104" s="84">
        <v>1931</v>
      </c>
      <c r="O104" s="84">
        <v>41258</v>
      </c>
      <c r="P104" s="84">
        <v>16533</v>
      </c>
      <c r="Q104" s="84">
        <v>3282</v>
      </c>
      <c r="R104" s="84">
        <v>3376</v>
      </c>
      <c r="S104" s="84">
        <v>47511</v>
      </c>
      <c r="T104" s="84">
        <v>54150</v>
      </c>
      <c r="U104" s="84">
        <v>74466</v>
      </c>
      <c r="V104" s="84">
        <v>7191</v>
      </c>
      <c r="W104" s="84">
        <v>42030</v>
      </c>
      <c r="X104" s="84">
        <v>2883</v>
      </c>
      <c r="Y104" s="84">
        <v>3782</v>
      </c>
      <c r="Z104" s="84">
        <v>18</v>
      </c>
      <c r="AA104" s="84">
        <v>9301</v>
      </c>
      <c r="AB104" s="84">
        <v>26046</v>
      </c>
      <c r="AC104" s="84">
        <v>0</v>
      </c>
      <c r="AD104" s="84">
        <v>0</v>
      </c>
      <c r="AE104" s="84">
        <v>0</v>
      </c>
      <c r="AF104" s="84">
        <v>0</v>
      </c>
      <c r="AG104" s="84">
        <v>165851</v>
      </c>
      <c r="AH104" s="84">
        <v>24630</v>
      </c>
      <c r="AI104" s="84">
        <v>33419</v>
      </c>
      <c r="AJ104" s="84">
        <v>30817</v>
      </c>
      <c r="AK104" s="84">
        <v>52873</v>
      </c>
      <c r="AL104" s="84">
        <v>23764</v>
      </c>
      <c r="AM104" s="84">
        <v>39</v>
      </c>
      <c r="AN104" s="84">
        <v>253</v>
      </c>
      <c r="AO104" s="84">
        <v>28</v>
      </c>
      <c r="AP104" s="85">
        <v>28</v>
      </c>
    </row>
    <row r="105" spans="1:42" ht="15.75" customHeight="1">
      <c r="A105" s="64"/>
      <c r="B105" s="18" t="str">
        <f>+'Serie receptivo'!B184</f>
        <v>Septiembre</v>
      </c>
      <c r="C105" s="84">
        <v>444775</v>
      </c>
      <c r="D105" s="84">
        <v>25381</v>
      </c>
      <c r="E105" s="84">
        <v>74009</v>
      </c>
      <c r="F105" s="84">
        <v>50136</v>
      </c>
      <c r="G105" s="84">
        <v>56154</v>
      </c>
      <c r="H105" s="84">
        <v>50779</v>
      </c>
      <c r="I105" s="84">
        <v>53114</v>
      </c>
      <c r="J105" s="84">
        <v>46426</v>
      </c>
      <c r="K105" s="84">
        <v>80800</v>
      </c>
      <c r="L105" s="84">
        <v>7977</v>
      </c>
      <c r="M105" s="84">
        <v>250682</v>
      </c>
      <c r="N105" s="84">
        <v>2572</v>
      </c>
      <c r="O105" s="84">
        <v>39106</v>
      </c>
      <c r="P105" s="84">
        <v>14820</v>
      </c>
      <c r="Q105" s="84">
        <v>3151</v>
      </c>
      <c r="R105" s="84">
        <v>3384</v>
      </c>
      <c r="S105" s="84">
        <v>53047</v>
      </c>
      <c r="T105" s="84">
        <v>45948</v>
      </c>
      <c r="U105" s="84">
        <v>80720</v>
      </c>
      <c r="V105" s="84">
        <v>7934</v>
      </c>
      <c r="W105" s="84">
        <v>39645</v>
      </c>
      <c r="X105" s="84">
        <v>2281</v>
      </c>
      <c r="Y105" s="84">
        <v>3963</v>
      </c>
      <c r="Z105" s="84">
        <v>12</v>
      </c>
      <c r="AA105" s="84">
        <v>7331</v>
      </c>
      <c r="AB105" s="84">
        <v>26057</v>
      </c>
      <c r="AC105" s="84">
        <v>0</v>
      </c>
      <c r="AD105" s="84">
        <v>0</v>
      </c>
      <c r="AE105" s="84">
        <v>1</v>
      </c>
      <c r="AF105" s="84">
        <v>0</v>
      </c>
      <c r="AG105" s="84">
        <v>154448</v>
      </c>
      <c r="AH105" s="84">
        <v>20528</v>
      </c>
      <c r="AI105" s="84">
        <v>30940</v>
      </c>
      <c r="AJ105" s="84">
        <v>35304</v>
      </c>
      <c r="AK105" s="84">
        <v>45672</v>
      </c>
      <c r="AL105" s="84">
        <v>21338</v>
      </c>
      <c r="AM105" s="84">
        <v>67</v>
      </c>
      <c r="AN105" s="84">
        <v>478</v>
      </c>
      <c r="AO105" s="84">
        <v>79</v>
      </c>
      <c r="AP105" s="85">
        <v>44</v>
      </c>
    </row>
    <row r="106" spans="1:42" ht="15.75" customHeight="1">
      <c r="A106" s="64"/>
      <c r="B106" s="18" t="str">
        <f>+'Serie receptivo'!B185</f>
        <v>Octubre</v>
      </c>
      <c r="C106" s="84">
        <v>524433</v>
      </c>
      <c r="D106" s="84">
        <v>19452</v>
      </c>
      <c r="E106" s="84">
        <v>91610</v>
      </c>
      <c r="F106" s="84">
        <v>77056</v>
      </c>
      <c r="G106" s="84">
        <v>63924</v>
      </c>
      <c r="H106" s="84">
        <v>74297</v>
      </c>
      <c r="I106" s="84">
        <v>61101</v>
      </c>
      <c r="J106" s="84">
        <v>48278</v>
      </c>
      <c r="K106" s="84">
        <v>78052</v>
      </c>
      <c r="L106" s="84">
        <v>10662</v>
      </c>
      <c r="M106" s="84">
        <v>271916</v>
      </c>
      <c r="N106" s="84">
        <v>1405</v>
      </c>
      <c r="O106" s="84">
        <v>49341</v>
      </c>
      <c r="P106" s="84">
        <v>16426</v>
      </c>
      <c r="Q106" s="84">
        <v>2890</v>
      </c>
      <c r="R106" s="84">
        <v>4955</v>
      </c>
      <c r="S106" s="84">
        <v>60958</v>
      </c>
      <c r="T106" s="84">
        <v>47443</v>
      </c>
      <c r="U106" s="84">
        <v>77839</v>
      </c>
      <c r="V106" s="84">
        <v>10658</v>
      </c>
      <c r="W106" s="84">
        <v>48482</v>
      </c>
      <c r="X106" s="84">
        <v>1691</v>
      </c>
      <c r="Y106" s="84">
        <v>1761</v>
      </c>
      <c r="Z106" s="84">
        <v>32</v>
      </c>
      <c r="AA106" s="84">
        <v>8433</v>
      </c>
      <c r="AB106" s="84">
        <v>35439</v>
      </c>
      <c r="AC106" s="84">
        <v>136</v>
      </c>
      <c r="AD106" s="84">
        <v>783</v>
      </c>
      <c r="AE106" s="84">
        <v>206</v>
      </c>
      <c r="AF106" s="84">
        <v>0</v>
      </c>
      <c r="AG106" s="84">
        <v>204035</v>
      </c>
      <c r="AH106" s="84">
        <v>16356</v>
      </c>
      <c r="AI106" s="84">
        <v>40508</v>
      </c>
      <c r="AJ106" s="84">
        <v>60598</v>
      </c>
      <c r="AK106" s="84">
        <v>52601</v>
      </c>
      <c r="AL106" s="84">
        <v>33903</v>
      </c>
      <c r="AM106" s="84">
        <v>7</v>
      </c>
      <c r="AN106" s="84">
        <v>51</v>
      </c>
      <c r="AO106" s="84">
        <v>6</v>
      </c>
      <c r="AP106" s="85">
        <v>5</v>
      </c>
    </row>
    <row r="107" spans="1:42" ht="15.75" customHeight="1">
      <c r="A107" s="64"/>
      <c r="B107" s="18" t="str">
        <f>+'Serie receptivo'!B186</f>
        <v>Noviembre</v>
      </c>
      <c r="C107" s="84">
        <v>462393</v>
      </c>
      <c r="D107" s="84">
        <v>20978</v>
      </c>
      <c r="E107" s="84">
        <v>107186</v>
      </c>
      <c r="F107" s="84">
        <v>65653</v>
      </c>
      <c r="G107" s="84">
        <v>49605</v>
      </c>
      <c r="H107" s="84">
        <v>65652</v>
      </c>
      <c r="I107" s="84">
        <v>40594</v>
      </c>
      <c r="J107" s="84">
        <v>48490</v>
      </c>
      <c r="K107" s="84">
        <v>55729</v>
      </c>
      <c r="L107" s="84">
        <v>8506</v>
      </c>
      <c r="M107" s="84">
        <v>235569</v>
      </c>
      <c r="N107" s="84">
        <v>2021</v>
      </c>
      <c r="O107" s="84">
        <v>58520</v>
      </c>
      <c r="P107" s="84">
        <v>15327</v>
      </c>
      <c r="Q107" s="84">
        <v>2784</v>
      </c>
      <c r="R107" s="84">
        <v>4827</v>
      </c>
      <c r="S107" s="84">
        <v>40465</v>
      </c>
      <c r="T107" s="84">
        <v>47612</v>
      </c>
      <c r="U107" s="84">
        <v>55586</v>
      </c>
      <c r="V107" s="84">
        <v>8427</v>
      </c>
      <c r="W107" s="84">
        <v>41790</v>
      </c>
      <c r="X107" s="84">
        <v>1843</v>
      </c>
      <c r="Y107" s="84">
        <v>1703</v>
      </c>
      <c r="Z107" s="84">
        <v>73</v>
      </c>
      <c r="AA107" s="84">
        <v>4935</v>
      </c>
      <c r="AB107" s="84">
        <v>33058</v>
      </c>
      <c r="AC107" s="84">
        <v>19</v>
      </c>
      <c r="AD107" s="84">
        <v>125</v>
      </c>
      <c r="AE107" s="84">
        <v>34</v>
      </c>
      <c r="AF107" s="84">
        <v>0</v>
      </c>
      <c r="AG107" s="84">
        <v>185034</v>
      </c>
      <c r="AH107" s="84">
        <v>17114</v>
      </c>
      <c r="AI107" s="84">
        <v>46963</v>
      </c>
      <c r="AJ107" s="84">
        <v>50253</v>
      </c>
      <c r="AK107" s="84">
        <v>41887</v>
      </c>
      <c r="AL107" s="84">
        <v>27767</v>
      </c>
      <c r="AM107" s="84">
        <v>109</v>
      </c>
      <c r="AN107" s="84">
        <v>752</v>
      </c>
      <c r="AO107" s="84">
        <v>110</v>
      </c>
      <c r="AP107" s="85">
        <v>79</v>
      </c>
    </row>
    <row r="108" spans="1:42" ht="15.75" customHeight="1">
      <c r="A108" s="64"/>
      <c r="B108" s="18" t="str">
        <f>+'Serie receptivo'!B187</f>
        <v>Diciembre</v>
      </c>
      <c r="C108" s="84">
        <v>460547</v>
      </c>
      <c r="D108" s="84">
        <v>20437</v>
      </c>
      <c r="E108" s="84">
        <v>106623</v>
      </c>
      <c r="F108" s="84">
        <v>74898</v>
      </c>
      <c r="G108" s="84">
        <v>56887</v>
      </c>
      <c r="H108" s="84">
        <v>98682</v>
      </c>
      <c r="I108" s="84">
        <v>30996</v>
      </c>
      <c r="J108" s="84">
        <v>44006</v>
      </c>
      <c r="K108" s="84">
        <v>22710</v>
      </c>
      <c r="L108" s="84">
        <v>5308</v>
      </c>
      <c r="M108" s="84">
        <v>173757</v>
      </c>
      <c r="N108" s="84">
        <v>1040</v>
      </c>
      <c r="O108" s="84">
        <v>50942</v>
      </c>
      <c r="P108" s="84">
        <v>10625</v>
      </c>
      <c r="Q108" s="84">
        <v>2877</v>
      </c>
      <c r="R108" s="84">
        <v>6293</v>
      </c>
      <c r="S108" s="84">
        <v>30869</v>
      </c>
      <c r="T108" s="84">
        <v>43244</v>
      </c>
      <c r="U108" s="84">
        <v>22597</v>
      </c>
      <c r="V108" s="84">
        <v>5270</v>
      </c>
      <c r="W108" s="84">
        <v>74955</v>
      </c>
      <c r="X108" s="84">
        <v>1530</v>
      </c>
      <c r="Y108" s="84">
        <v>13633</v>
      </c>
      <c r="Z108" s="84">
        <v>161</v>
      </c>
      <c r="AA108" s="84">
        <v>7763</v>
      </c>
      <c r="AB108" s="84">
        <v>51868</v>
      </c>
      <c r="AC108" s="84">
        <v>0</v>
      </c>
      <c r="AD108" s="84">
        <v>0</v>
      </c>
      <c r="AE108" s="84">
        <v>0</v>
      </c>
      <c r="AF108" s="84">
        <v>0</v>
      </c>
      <c r="AG108" s="84">
        <v>211835</v>
      </c>
      <c r="AH108" s="84">
        <v>17868</v>
      </c>
      <c r="AI108" s="84">
        <v>42048</v>
      </c>
      <c r="AJ108" s="84">
        <v>64112</v>
      </c>
      <c r="AK108" s="84">
        <v>46247</v>
      </c>
      <c r="AL108" s="84">
        <v>40521</v>
      </c>
      <c r="AM108" s="84">
        <v>126</v>
      </c>
      <c r="AN108" s="84">
        <v>762</v>
      </c>
      <c r="AO108" s="84">
        <v>113</v>
      </c>
      <c r="AP108" s="85">
        <v>39</v>
      </c>
    </row>
    <row r="109" spans="1:42" ht="13.5" customHeight="1">
      <c r="A109" s="62" t="s">
        <v>30</v>
      </c>
      <c r="B109" s="27" t="s">
        <v>29</v>
      </c>
      <c r="C109" s="28">
        <v>8313816</v>
      </c>
      <c r="D109" s="126">
        <v>375047</v>
      </c>
      <c r="E109" s="126">
        <v>1931742</v>
      </c>
      <c r="F109" s="126">
        <v>1605061</v>
      </c>
      <c r="G109" s="126">
        <v>1020341</v>
      </c>
      <c r="H109" s="126">
        <v>1168738</v>
      </c>
      <c r="I109" s="126">
        <v>612319</v>
      </c>
      <c r="J109" s="126">
        <v>791109</v>
      </c>
      <c r="K109" s="126">
        <v>708807</v>
      </c>
      <c r="L109" s="126">
        <v>100652</v>
      </c>
      <c r="M109" s="126">
        <v>3452153</v>
      </c>
      <c r="N109" s="126">
        <v>32498</v>
      </c>
      <c r="O109" s="126">
        <v>828616</v>
      </c>
      <c r="P109" s="126">
        <v>290318</v>
      </c>
      <c r="Q109" s="126">
        <v>41785</v>
      </c>
      <c r="R109" s="126">
        <v>59494</v>
      </c>
      <c r="S109" s="126">
        <v>610762</v>
      </c>
      <c r="T109" s="126">
        <v>781643</v>
      </c>
      <c r="U109" s="126">
        <v>707159</v>
      </c>
      <c r="V109" s="126">
        <v>99877</v>
      </c>
      <c r="W109" s="126">
        <v>792370</v>
      </c>
      <c r="X109" s="126">
        <v>32356</v>
      </c>
      <c r="Y109" s="126">
        <v>113774</v>
      </c>
      <c r="Z109" s="126">
        <v>5321</v>
      </c>
      <c r="AA109" s="126">
        <v>87261</v>
      </c>
      <c r="AB109" s="126">
        <v>549374</v>
      </c>
      <c r="AC109" s="126">
        <v>590</v>
      </c>
      <c r="AD109" s="126">
        <v>2919</v>
      </c>
      <c r="AE109" s="126">
        <v>708</v>
      </c>
      <c r="AF109" s="126">
        <v>68</v>
      </c>
      <c r="AG109" s="126">
        <v>4069293</v>
      </c>
      <c r="AH109" s="126">
        <v>310193</v>
      </c>
      <c r="AI109" s="126">
        <v>989352</v>
      </c>
      <c r="AJ109" s="126">
        <v>1309422</v>
      </c>
      <c r="AK109" s="126">
        <v>891295</v>
      </c>
      <c r="AL109" s="126">
        <v>559870</v>
      </c>
      <c r="AM109" s="126">
        <v>967</v>
      </c>
      <c r="AN109" s="126">
        <v>6547</v>
      </c>
      <c r="AO109" s="126">
        <v>940</v>
      </c>
      <c r="AP109" s="126">
        <v>707</v>
      </c>
    </row>
    <row r="110" spans="1:42" ht="15.75" customHeight="1">
      <c r="A110" s="64"/>
      <c r="B110" s="18" t="s">
        <v>14</v>
      </c>
      <c r="C110" s="33">
        <v>1112608</v>
      </c>
      <c r="D110" s="84">
        <v>45919</v>
      </c>
      <c r="E110" s="84">
        <v>343985</v>
      </c>
      <c r="F110" s="84">
        <v>167279</v>
      </c>
      <c r="G110" s="84">
        <v>160782</v>
      </c>
      <c r="H110" s="84">
        <v>226198</v>
      </c>
      <c r="I110" s="84">
        <v>44565</v>
      </c>
      <c r="J110" s="84">
        <v>69663</v>
      </c>
      <c r="K110" s="84">
        <v>44010</v>
      </c>
      <c r="L110" s="84">
        <v>10206</v>
      </c>
      <c r="M110" s="84">
        <v>307397</v>
      </c>
      <c r="N110" s="84">
        <v>2751</v>
      </c>
      <c r="O110" s="84">
        <v>106759</v>
      </c>
      <c r="P110" s="84">
        <v>18140</v>
      </c>
      <c r="Q110" s="84">
        <v>2848</v>
      </c>
      <c r="R110" s="84">
        <v>11056</v>
      </c>
      <c r="S110" s="84">
        <v>44327</v>
      </c>
      <c r="T110" s="84">
        <v>67712</v>
      </c>
      <c r="U110" s="84">
        <v>43745</v>
      </c>
      <c r="V110" s="84">
        <v>10058</v>
      </c>
      <c r="W110" s="84">
        <v>137593</v>
      </c>
      <c r="X110" s="84">
        <v>3898</v>
      </c>
      <c r="Y110" s="84">
        <v>18347</v>
      </c>
      <c r="Z110" s="84">
        <v>1951</v>
      </c>
      <c r="AA110" s="84">
        <v>18726</v>
      </c>
      <c r="AB110" s="84">
        <v>94205</v>
      </c>
      <c r="AC110" s="84">
        <v>76</v>
      </c>
      <c r="AD110" s="84">
        <v>324</v>
      </c>
      <c r="AE110" s="84">
        <v>53</v>
      </c>
      <c r="AF110" s="84">
        <v>13</v>
      </c>
      <c r="AG110" s="84">
        <v>667618</v>
      </c>
      <c r="AH110" s="84">
        <v>39270</v>
      </c>
      <c r="AI110" s="84">
        <v>218879</v>
      </c>
      <c r="AJ110" s="84">
        <v>147188</v>
      </c>
      <c r="AK110" s="84">
        <v>139208</v>
      </c>
      <c r="AL110" s="84">
        <v>120937</v>
      </c>
      <c r="AM110" s="84">
        <v>162</v>
      </c>
      <c r="AN110" s="84">
        <v>1627</v>
      </c>
      <c r="AO110" s="84">
        <v>212</v>
      </c>
      <c r="AP110" s="84">
        <v>135</v>
      </c>
    </row>
    <row r="111" spans="1:42" ht="15.75" customHeight="1">
      <c r="A111" s="64"/>
      <c r="B111" s="18" t="s">
        <v>15</v>
      </c>
      <c r="C111" s="33">
        <v>1047110</v>
      </c>
      <c r="D111" s="84">
        <v>68138</v>
      </c>
      <c r="E111" s="84">
        <v>357318</v>
      </c>
      <c r="F111" s="84">
        <v>149403</v>
      </c>
      <c r="G111" s="84">
        <v>97569</v>
      </c>
      <c r="H111" s="84">
        <v>198958</v>
      </c>
      <c r="I111" s="84">
        <v>56359</v>
      </c>
      <c r="J111" s="84">
        <v>72524</v>
      </c>
      <c r="K111" s="84">
        <v>38260</v>
      </c>
      <c r="L111" s="84">
        <v>8581</v>
      </c>
      <c r="M111" s="84">
        <v>325048</v>
      </c>
      <c r="N111" s="84">
        <v>3555</v>
      </c>
      <c r="O111" s="84">
        <v>118999</v>
      </c>
      <c r="P111" s="84">
        <v>16841</v>
      </c>
      <c r="Q111" s="84">
        <v>2143</v>
      </c>
      <c r="R111" s="84">
        <v>8334</v>
      </c>
      <c r="S111" s="84">
        <v>56299</v>
      </c>
      <c r="T111" s="84">
        <v>72146</v>
      </c>
      <c r="U111" s="84">
        <v>38200</v>
      </c>
      <c r="V111" s="84">
        <v>8531</v>
      </c>
      <c r="W111" s="84">
        <v>111284</v>
      </c>
      <c r="X111" s="84">
        <v>4103</v>
      </c>
      <c r="Y111" s="84">
        <v>16683</v>
      </c>
      <c r="Z111" s="84">
        <v>1558</v>
      </c>
      <c r="AA111" s="84">
        <v>9049</v>
      </c>
      <c r="AB111" s="84">
        <v>79886</v>
      </c>
      <c r="AC111" s="84">
        <v>0</v>
      </c>
      <c r="AD111" s="84">
        <v>3</v>
      </c>
      <c r="AE111" s="84">
        <v>0</v>
      </c>
      <c r="AF111" s="84">
        <v>2</v>
      </c>
      <c r="AG111" s="84">
        <v>610778</v>
      </c>
      <c r="AH111" s="84">
        <v>60480</v>
      </c>
      <c r="AI111" s="84">
        <v>221636</v>
      </c>
      <c r="AJ111" s="84">
        <v>131004</v>
      </c>
      <c r="AK111" s="84">
        <v>86377</v>
      </c>
      <c r="AL111" s="84">
        <v>110738</v>
      </c>
      <c r="AM111" s="84">
        <v>60</v>
      </c>
      <c r="AN111" s="84">
        <v>375</v>
      </c>
      <c r="AO111" s="84">
        <v>60</v>
      </c>
      <c r="AP111" s="84">
        <v>48</v>
      </c>
    </row>
    <row r="112" spans="1:42" ht="15.75" customHeight="1">
      <c r="A112" s="64"/>
      <c r="B112" s="18" t="s">
        <v>16</v>
      </c>
      <c r="C112" s="33">
        <v>666815</v>
      </c>
      <c r="D112" s="84">
        <v>31757</v>
      </c>
      <c r="E112" s="84">
        <v>217834</v>
      </c>
      <c r="F112" s="84">
        <v>108134</v>
      </c>
      <c r="G112" s="84">
        <v>60173</v>
      </c>
      <c r="H112" s="84">
        <v>91856</v>
      </c>
      <c r="I112" s="84">
        <v>44418</v>
      </c>
      <c r="J112" s="84">
        <v>67733</v>
      </c>
      <c r="K112" s="84">
        <v>37368</v>
      </c>
      <c r="L112" s="84">
        <v>7541</v>
      </c>
      <c r="M112" s="84">
        <v>272745</v>
      </c>
      <c r="N112" s="84">
        <v>2404</v>
      </c>
      <c r="O112" s="84">
        <v>92102</v>
      </c>
      <c r="P112" s="84">
        <v>15485</v>
      </c>
      <c r="Q112" s="84">
        <v>2689</v>
      </c>
      <c r="R112" s="84">
        <v>3841</v>
      </c>
      <c r="S112" s="84">
        <v>44283</v>
      </c>
      <c r="T112" s="84">
        <v>67208</v>
      </c>
      <c r="U112" s="84">
        <v>37253</v>
      </c>
      <c r="V112" s="84">
        <v>7479</v>
      </c>
      <c r="W112" s="84">
        <v>64833</v>
      </c>
      <c r="X112" s="84">
        <v>2495</v>
      </c>
      <c r="Y112" s="84">
        <v>14294</v>
      </c>
      <c r="Z112" s="84">
        <v>823</v>
      </c>
      <c r="AA112" s="84">
        <v>4600</v>
      </c>
      <c r="AB112" s="84">
        <v>42278</v>
      </c>
      <c r="AC112" s="84">
        <v>59</v>
      </c>
      <c r="AD112" s="84">
        <v>209</v>
      </c>
      <c r="AE112" s="84">
        <v>65</v>
      </c>
      <c r="AF112" s="84">
        <v>11</v>
      </c>
      <c r="AG112" s="84">
        <v>329237</v>
      </c>
      <c r="AH112" s="84">
        <v>26858</v>
      </c>
      <c r="AI112" s="84">
        <v>111439</v>
      </c>
      <c r="AJ112" s="84">
        <v>91826</v>
      </c>
      <c r="AK112" s="84">
        <v>52884</v>
      </c>
      <c r="AL112" s="84">
        <v>45737</v>
      </c>
      <c r="AM112" s="84">
        <v>76</v>
      </c>
      <c r="AN112" s="84">
        <v>316</v>
      </c>
      <c r="AO112" s="84">
        <v>49</v>
      </c>
      <c r="AP112" s="84">
        <v>51</v>
      </c>
    </row>
    <row r="113" spans="1:42" ht="15.75" customHeight="1">
      <c r="A113" s="64"/>
      <c r="B113" s="18" t="s">
        <v>17</v>
      </c>
      <c r="C113" s="33">
        <v>710556</v>
      </c>
      <c r="D113" s="84">
        <v>25797</v>
      </c>
      <c r="E113" s="84">
        <v>148294</v>
      </c>
      <c r="F113" s="84">
        <v>174401</v>
      </c>
      <c r="G113" s="84">
        <v>89863</v>
      </c>
      <c r="H113" s="84">
        <v>109824</v>
      </c>
      <c r="I113" s="84">
        <v>48299</v>
      </c>
      <c r="J113" s="84">
        <v>57619</v>
      </c>
      <c r="K113" s="84">
        <v>44682</v>
      </c>
      <c r="L113" s="84">
        <v>11775</v>
      </c>
      <c r="M113" s="84">
        <v>260200</v>
      </c>
      <c r="N113" s="84">
        <v>2874</v>
      </c>
      <c r="O113" s="84">
        <v>68140</v>
      </c>
      <c r="P113" s="84">
        <v>17966</v>
      </c>
      <c r="Q113" s="84">
        <v>5058</v>
      </c>
      <c r="R113" s="84">
        <v>4555</v>
      </c>
      <c r="S113" s="84">
        <v>48205</v>
      </c>
      <c r="T113" s="84">
        <v>57130</v>
      </c>
      <c r="U113" s="84">
        <v>44592</v>
      </c>
      <c r="V113" s="84">
        <v>11680</v>
      </c>
      <c r="W113" s="84">
        <v>64564</v>
      </c>
      <c r="X113" s="84">
        <v>2097</v>
      </c>
      <c r="Y113" s="84">
        <v>6596</v>
      </c>
      <c r="Z113" s="84">
        <v>218</v>
      </c>
      <c r="AA113" s="84">
        <v>7140</v>
      </c>
      <c r="AB113" s="84">
        <v>48513</v>
      </c>
      <c r="AC113" s="84">
        <v>0</v>
      </c>
      <c r="AD113" s="84">
        <v>0</v>
      </c>
      <c r="AE113" s="84">
        <v>0</v>
      </c>
      <c r="AF113" s="84">
        <v>0</v>
      </c>
      <c r="AG113" s="84">
        <v>385792</v>
      </c>
      <c r="AH113" s="84">
        <v>20826</v>
      </c>
      <c r="AI113" s="84">
        <v>73558</v>
      </c>
      <c r="AJ113" s="84">
        <v>156217</v>
      </c>
      <c r="AK113" s="84">
        <v>77664</v>
      </c>
      <c r="AL113" s="84">
        <v>56757</v>
      </c>
      <c r="AM113" s="84">
        <v>95</v>
      </c>
      <c r="AN113" s="84">
        <v>489</v>
      </c>
      <c r="AO113" s="84">
        <v>90</v>
      </c>
      <c r="AP113" s="84">
        <v>96</v>
      </c>
    </row>
    <row r="114" spans="1:42" ht="15.75" customHeight="1">
      <c r="A114" s="64"/>
      <c r="B114" s="18" t="s">
        <v>18</v>
      </c>
      <c r="C114" s="33">
        <v>505657</v>
      </c>
      <c r="D114" s="84">
        <v>20365</v>
      </c>
      <c r="E114" s="84">
        <v>76978</v>
      </c>
      <c r="F114" s="84">
        <v>108525</v>
      </c>
      <c r="G114" s="84">
        <v>64704</v>
      </c>
      <c r="H114" s="84">
        <v>48998</v>
      </c>
      <c r="I114" s="84">
        <v>51543</v>
      </c>
      <c r="J114" s="84">
        <v>61981</v>
      </c>
      <c r="K114" s="84">
        <v>61471</v>
      </c>
      <c r="L114" s="84">
        <v>11092</v>
      </c>
      <c r="M114" s="84">
        <v>253431</v>
      </c>
      <c r="N114" s="84">
        <v>1902</v>
      </c>
      <c r="O114" s="84">
        <v>40891</v>
      </c>
      <c r="P114" s="84">
        <v>18066</v>
      </c>
      <c r="Q114" s="84">
        <v>3817</v>
      </c>
      <c r="R114" s="84">
        <v>3503</v>
      </c>
      <c r="S114" s="84">
        <v>51441</v>
      </c>
      <c r="T114" s="84">
        <v>61434</v>
      </c>
      <c r="U114" s="84">
        <v>61386</v>
      </c>
      <c r="V114" s="84">
        <v>10991</v>
      </c>
      <c r="W114" s="84">
        <v>35182</v>
      </c>
      <c r="X114" s="84">
        <v>1731</v>
      </c>
      <c r="Y114" s="84">
        <v>3952</v>
      </c>
      <c r="Z114" s="84">
        <v>12</v>
      </c>
      <c r="AA114" s="84">
        <v>5215</v>
      </c>
      <c r="AB114" s="84">
        <v>24258</v>
      </c>
      <c r="AC114" s="84">
        <v>2</v>
      </c>
      <c r="AD114" s="84">
        <v>9</v>
      </c>
      <c r="AE114" s="84">
        <v>2</v>
      </c>
      <c r="AF114" s="84">
        <v>1</v>
      </c>
      <c r="AG114" s="84">
        <v>217044</v>
      </c>
      <c r="AH114" s="84">
        <v>16732</v>
      </c>
      <c r="AI114" s="84">
        <v>32135</v>
      </c>
      <c r="AJ114" s="84">
        <v>90447</v>
      </c>
      <c r="AK114" s="84">
        <v>55672</v>
      </c>
      <c r="AL114" s="84">
        <v>21238</v>
      </c>
      <c r="AM114" s="84">
        <v>99</v>
      </c>
      <c r="AN114" s="84">
        <v>537</v>
      </c>
      <c r="AO114" s="84">
        <v>83</v>
      </c>
      <c r="AP114" s="84">
        <v>100</v>
      </c>
    </row>
    <row r="115" spans="1:42" ht="15.75" customHeight="1">
      <c r="A115" s="64"/>
      <c r="B115" s="18" t="s">
        <v>19</v>
      </c>
      <c r="C115" s="33">
        <v>500721</v>
      </c>
      <c r="D115" s="84">
        <v>20167</v>
      </c>
      <c r="E115" s="84">
        <v>78637</v>
      </c>
      <c r="F115" s="84">
        <v>71010</v>
      </c>
      <c r="G115" s="84">
        <v>69622</v>
      </c>
      <c r="H115" s="84">
        <v>58322</v>
      </c>
      <c r="I115" s="84">
        <v>50790</v>
      </c>
      <c r="J115" s="84">
        <v>70303</v>
      </c>
      <c r="K115" s="84">
        <v>73984</v>
      </c>
      <c r="L115" s="84">
        <v>7885</v>
      </c>
      <c r="M115" s="84">
        <v>278250</v>
      </c>
      <c r="N115" s="84">
        <v>2343</v>
      </c>
      <c r="O115" s="84">
        <v>39710</v>
      </c>
      <c r="P115" s="84">
        <v>26657</v>
      </c>
      <c r="Q115" s="84">
        <v>3277</v>
      </c>
      <c r="R115" s="84">
        <v>3998</v>
      </c>
      <c r="S115" s="84">
        <v>50664</v>
      </c>
      <c r="T115" s="84">
        <v>69856</v>
      </c>
      <c r="U115" s="84">
        <v>73895</v>
      </c>
      <c r="V115" s="84">
        <v>7850</v>
      </c>
      <c r="W115" s="84">
        <v>41460</v>
      </c>
      <c r="X115" s="84">
        <v>1721</v>
      </c>
      <c r="Y115" s="84">
        <v>5165</v>
      </c>
      <c r="Z115" s="84">
        <v>15</v>
      </c>
      <c r="AA115" s="84">
        <v>4744</v>
      </c>
      <c r="AB115" s="84">
        <v>29176</v>
      </c>
      <c r="AC115" s="84">
        <v>119</v>
      </c>
      <c r="AD115" s="84">
        <v>407</v>
      </c>
      <c r="AE115" s="84">
        <v>83</v>
      </c>
      <c r="AF115" s="84">
        <v>30</v>
      </c>
      <c r="AG115" s="84">
        <v>181011</v>
      </c>
      <c r="AH115" s="84">
        <v>16103</v>
      </c>
      <c r="AI115" s="84">
        <v>33762</v>
      </c>
      <c r="AJ115" s="84">
        <v>44338</v>
      </c>
      <c r="AK115" s="84">
        <v>61602</v>
      </c>
      <c r="AL115" s="84">
        <v>25148</v>
      </c>
      <c r="AM115" s="84">
        <v>7</v>
      </c>
      <c r="AN115" s="84">
        <v>41</v>
      </c>
      <c r="AO115" s="84">
        <v>6</v>
      </c>
      <c r="AP115" s="84">
        <v>5</v>
      </c>
    </row>
    <row r="116" spans="1:42" ht="15.75" customHeight="1">
      <c r="A116" s="64"/>
      <c r="B116" s="18" t="s">
        <v>20</v>
      </c>
      <c r="C116" s="33">
        <v>666618</v>
      </c>
      <c r="D116" s="84">
        <v>35683</v>
      </c>
      <c r="E116" s="84">
        <v>127298</v>
      </c>
      <c r="F116" s="84">
        <v>119214</v>
      </c>
      <c r="G116" s="84">
        <v>106962</v>
      </c>
      <c r="H116" s="84">
        <v>64848</v>
      </c>
      <c r="I116" s="84">
        <v>69492</v>
      </c>
      <c r="J116" s="84">
        <v>65159</v>
      </c>
      <c r="K116" s="84">
        <v>71272</v>
      </c>
      <c r="L116" s="84">
        <v>6691</v>
      </c>
      <c r="M116" s="84">
        <v>320040</v>
      </c>
      <c r="N116" s="84">
        <v>2627</v>
      </c>
      <c r="O116" s="84">
        <v>61555</v>
      </c>
      <c r="P116" s="84">
        <v>37692</v>
      </c>
      <c r="Q116" s="84">
        <v>2446</v>
      </c>
      <c r="R116" s="84">
        <v>3558</v>
      </c>
      <c r="S116" s="84">
        <v>69444</v>
      </c>
      <c r="T116" s="84">
        <v>64824</v>
      </c>
      <c r="U116" s="84">
        <v>71239</v>
      </c>
      <c r="V116" s="84">
        <v>6655</v>
      </c>
      <c r="W116" s="84">
        <v>51071</v>
      </c>
      <c r="X116" s="84">
        <v>3250</v>
      </c>
      <c r="Y116" s="84">
        <v>6290</v>
      </c>
      <c r="Z116" s="84">
        <v>14</v>
      </c>
      <c r="AA116" s="84">
        <v>9293</v>
      </c>
      <c r="AB116" s="84">
        <v>32224</v>
      </c>
      <c r="AC116" s="84">
        <v>0</v>
      </c>
      <c r="AD116" s="84">
        <v>0</v>
      </c>
      <c r="AE116" s="84">
        <v>0</v>
      </c>
      <c r="AF116" s="84">
        <v>0</v>
      </c>
      <c r="AG116" s="84">
        <v>295507</v>
      </c>
      <c r="AH116" s="84">
        <v>29806</v>
      </c>
      <c r="AI116" s="84">
        <v>59453</v>
      </c>
      <c r="AJ116" s="84">
        <v>81508</v>
      </c>
      <c r="AK116" s="84">
        <v>95223</v>
      </c>
      <c r="AL116" s="84">
        <v>29065</v>
      </c>
      <c r="AM116" s="84">
        <v>48</v>
      </c>
      <c r="AN116" s="84">
        <v>335</v>
      </c>
      <c r="AO116" s="84">
        <v>32</v>
      </c>
      <c r="AP116" s="84">
        <v>36</v>
      </c>
    </row>
    <row r="117" spans="1:42" ht="15.75" customHeight="1">
      <c r="A117" s="64"/>
      <c r="B117" s="18" t="s">
        <v>21</v>
      </c>
      <c r="C117" s="33">
        <v>513691</v>
      </c>
      <c r="D117" s="84">
        <v>30358</v>
      </c>
      <c r="E117" s="84">
        <v>82321</v>
      </c>
      <c r="F117" s="84">
        <v>85877</v>
      </c>
      <c r="G117" s="84">
        <v>66968</v>
      </c>
      <c r="H117" s="84">
        <v>45546</v>
      </c>
      <c r="I117" s="84">
        <v>54406</v>
      </c>
      <c r="J117" s="84">
        <v>62789</v>
      </c>
      <c r="K117" s="84">
        <v>79559</v>
      </c>
      <c r="L117" s="84">
        <v>5867</v>
      </c>
      <c r="M117" s="84">
        <v>286162</v>
      </c>
      <c r="N117" s="84">
        <v>3400</v>
      </c>
      <c r="O117" s="84">
        <v>45400</v>
      </c>
      <c r="P117" s="84">
        <v>26944</v>
      </c>
      <c r="Q117" s="84">
        <v>3777</v>
      </c>
      <c r="R117" s="84">
        <v>4774</v>
      </c>
      <c r="S117" s="84">
        <v>54322</v>
      </c>
      <c r="T117" s="84">
        <v>62246</v>
      </c>
      <c r="U117" s="84">
        <v>79487</v>
      </c>
      <c r="V117" s="84">
        <v>5812</v>
      </c>
      <c r="W117" s="84">
        <v>34707</v>
      </c>
      <c r="X117" s="84">
        <v>2557</v>
      </c>
      <c r="Y117" s="84">
        <v>4756</v>
      </c>
      <c r="Z117" s="84">
        <v>24</v>
      </c>
      <c r="AA117" s="84">
        <v>5179</v>
      </c>
      <c r="AB117" s="84">
        <v>22076</v>
      </c>
      <c r="AC117" s="84">
        <v>13</v>
      </c>
      <c r="AD117" s="84">
        <v>77</v>
      </c>
      <c r="AE117" s="84">
        <v>22</v>
      </c>
      <c r="AF117" s="84">
        <v>3</v>
      </c>
      <c r="AG117" s="84">
        <v>192822</v>
      </c>
      <c r="AH117" s="84">
        <v>24401</v>
      </c>
      <c r="AI117" s="84">
        <v>32165</v>
      </c>
      <c r="AJ117" s="84">
        <v>58909</v>
      </c>
      <c r="AK117" s="84">
        <v>58012</v>
      </c>
      <c r="AL117" s="84">
        <v>18695</v>
      </c>
      <c r="AM117" s="84">
        <v>71</v>
      </c>
      <c r="AN117" s="84">
        <v>465</v>
      </c>
      <c r="AO117" s="84">
        <v>51</v>
      </c>
      <c r="AP117" s="84">
        <v>52</v>
      </c>
    </row>
    <row r="118" spans="1:42" ht="15.75" customHeight="1">
      <c r="A118" s="64"/>
      <c r="B118" s="18" t="s">
        <v>22</v>
      </c>
      <c r="C118" s="33">
        <v>579972</v>
      </c>
      <c r="D118" s="84">
        <v>28293</v>
      </c>
      <c r="E118" s="84">
        <v>94169</v>
      </c>
      <c r="F118" s="84">
        <v>115633</v>
      </c>
      <c r="G118" s="84">
        <v>68867</v>
      </c>
      <c r="H118" s="84">
        <v>57243</v>
      </c>
      <c r="I118" s="84">
        <v>53702</v>
      </c>
      <c r="J118" s="84">
        <v>61985</v>
      </c>
      <c r="K118" s="84">
        <v>91355</v>
      </c>
      <c r="L118" s="84">
        <v>8726</v>
      </c>
      <c r="M118" s="84">
        <v>301513</v>
      </c>
      <c r="N118" s="84">
        <v>3636</v>
      </c>
      <c r="O118" s="84">
        <v>49077</v>
      </c>
      <c r="P118" s="84">
        <v>26622</v>
      </c>
      <c r="Q118" s="84">
        <v>3412</v>
      </c>
      <c r="R118" s="84">
        <v>4501</v>
      </c>
      <c r="S118" s="84">
        <v>53550</v>
      </c>
      <c r="T118" s="84">
        <v>60913</v>
      </c>
      <c r="U118" s="84">
        <v>91168</v>
      </c>
      <c r="V118" s="84">
        <v>8633</v>
      </c>
      <c r="W118" s="84">
        <v>44053</v>
      </c>
      <c r="X118" s="84">
        <v>2652</v>
      </c>
      <c r="Y118" s="84">
        <v>5100</v>
      </c>
      <c r="Z118" s="84">
        <v>38</v>
      </c>
      <c r="AA118" s="84">
        <v>5439</v>
      </c>
      <c r="AB118" s="84">
        <v>30659</v>
      </c>
      <c r="AC118" s="84">
        <v>19</v>
      </c>
      <c r="AD118" s="84">
        <v>113</v>
      </c>
      <c r="AE118" s="84">
        <v>28</v>
      </c>
      <c r="AF118" s="84">
        <v>5</v>
      </c>
      <c r="AG118" s="84">
        <v>234406</v>
      </c>
      <c r="AH118" s="84">
        <v>22004</v>
      </c>
      <c r="AI118" s="84">
        <v>39992</v>
      </c>
      <c r="AJ118" s="84">
        <v>88973</v>
      </c>
      <c r="AK118" s="84">
        <v>60015</v>
      </c>
      <c r="AL118" s="84">
        <v>22083</v>
      </c>
      <c r="AM118" s="84">
        <v>134</v>
      </c>
      <c r="AN118" s="84">
        <v>959</v>
      </c>
      <c r="AO118" s="84">
        <v>158</v>
      </c>
      <c r="AP118" s="84">
        <v>88</v>
      </c>
    </row>
    <row r="119" spans="1:42" ht="15.75" customHeight="1">
      <c r="A119" s="64"/>
      <c r="B119" s="18" t="s">
        <v>23</v>
      </c>
      <c r="C119" s="33">
        <v>654109</v>
      </c>
      <c r="D119" s="84">
        <v>21127</v>
      </c>
      <c r="E119" s="84">
        <v>120525</v>
      </c>
      <c r="F119" s="84">
        <v>153018</v>
      </c>
      <c r="G119" s="84">
        <v>72919</v>
      </c>
      <c r="H119" s="84">
        <v>74644</v>
      </c>
      <c r="I119" s="84">
        <v>54268</v>
      </c>
      <c r="J119" s="84">
        <v>62630</v>
      </c>
      <c r="K119" s="84">
        <v>85546</v>
      </c>
      <c r="L119" s="84">
        <v>9433</v>
      </c>
      <c r="M119" s="84">
        <v>322706</v>
      </c>
      <c r="N119" s="84">
        <v>3074</v>
      </c>
      <c r="O119" s="84">
        <v>67045</v>
      </c>
      <c r="P119" s="84">
        <v>34673</v>
      </c>
      <c r="Q119" s="84">
        <v>3798</v>
      </c>
      <c r="R119" s="84">
        <v>3498</v>
      </c>
      <c r="S119" s="84">
        <v>54128</v>
      </c>
      <c r="T119" s="84">
        <v>61731</v>
      </c>
      <c r="U119" s="84">
        <v>85367</v>
      </c>
      <c r="V119" s="84">
        <v>9392</v>
      </c>
      <c r="W119" s="84">
        <v>54235</v>
      </c>
      <c r="X119" s="84">
        <v>1775</v>
      </c>
      <c r="Y119" s="84">
        <v>5651</v>
      </c>
      <c r="Z119" s="84">
        <v>32</v>
      </c>
      <c r="AA119" s="84">
        <v>5664</v>
      </c>
      <c r="AB119" s="84">
        <v>40429</v>
      </c>
      <c r="AC119" s="84">
        <v>82</v>
      </c>
      <c r="AD119" s="84">
        <v>474</v>
      </c>
      <c r="AE119" s="84">
        <v>124</v>
      </c>
      <c r="AF119" s="84">
        <v>3</v>
      </c>
      <c r="AG119" s="84">
        <v>277168</v>
      </c>
      <c r="AH119" s="84">
        <v>16278</v>
      </c>
      <c r="AI119" s="84">
        <v>47829</v>
      </c>
      <c r="AJ119" s="84">
        <v>118313</v>
      </c>
      <c r="AK119" s="84">
        <v>63457</v>
      </c>
      <c r="AL119" s="84">
        <v>30717</v>
      </c>
      <c r="AM119" s="84">
        <v>57</v>
      </c>
      <c r="AN119" s="84">
        <v>425</v>
      </c>
      <c r="AO119" s="84">
        <v>54</v>
      </c>
      <c r="AP119" s="84">
        <v>38</v>
      </c>
    </row>
    <row r="120" spans="1:42" ht="15.75" customHeight="1">
      <c r="A120" s="64"/>
      <c r="B120" s="18" t="s">
        <v>24</v>
      </c>
      <c r="C120" s="33">
        <v>662319</v>
      </c>
      <c r="D120" s="84">
        <v>21718</v>
      </c>
      <c r="E120" s="84">
        <v>127962</v>
      </c>
      <c r="F120" s="84">
        <v>158523</v>
      </c>
      <c r="G120" s="84">
        <v>86683</v>
      </c>
      <c r="H120" s="84">
        <v>83788</v>
      </c>
      <c r="I120" s="84">
        <v>45684</v>
      </c>
      <c r="J120" s="84">
        <v>75102</v>
      </c>
      <c r="K120" s="84">
        <v>54833</v>
      </c>
      <c r="L120" s="84">
        <v>8026</v>
      </c>
      <c r="M120" s="84">
        <v>288817</v>
      </c>
      <c r="N120" s="84">
        <v>2063</v>
      </c>
      <c r="O120" s="84">
        <v>67899</v>
      </c>
      <c r="P120" s="84">
        <v>27874</v>
      </c>
      <c r="Q120" s="84">
        <v>5048</v>
      </c>
      <c r="R120" s="84">
        <v>4352</v>
      </c>
      <c r="S120" s="84">
        <v>45443</v>
      </c>
      <c r="T120" s="84">
        <v>73647</v>
      </c>
      <c r="U120" s="84">
        <v>54481</v>
      </c>
      <c r="V120" s="84">
        <v>8010</v>
      </c>
      <c r="W120" s="84">
        <v>60461</v>
      </c>
      <c r="X120" s="84">
        <v>2032</v>
      </c>
      <c r="Y120" s="84">
        <v>6258</v>
      </c>
      <c r="Z120" s="84">
        <v>123</v>
      </c>
      <c r="AA120" s="84">
        <v>5642</v>
      </c>
      <c r="AB120" s="84">
        <v>44554</v>
      </c>
      <c r="AC120" s="84">
        <v>219</v>
      </c>
      <c r="AD120" s="84">
        <v>1303</v>
      </c>
      <c r="AE120" s="84">
        <v>330</v>
      </c>
      <c r="AF120" s="84">
        <v>0</v>
      </c>
      <c r="AG120" s="84">
        <v>313041</v>
      </c>
      <c r="AH120" s="84">
        <v>17623</v>
      </c>
      <c r="AI120" s="84">
        <v>53805</v>
      </c>
      <c r="AJ120" s="84">
        <v>130526</v>
      </c>
      <c r="AK120" s="84">
        <v>75992</v>
      </c>
      <c r="AL120" s="84">
        <v>34882</v>
      </c>
      <c r="AM120" s="84">
        <v>22</v>
      </c>
      <c r="AN120" s="84">
        <v>152</v>
      </c>
      <c r="AO120" s="84">
        <v>22</v>
      </c>
      <c r="AP120" s="84">
        <v>16</v>
      </c>
    </row>
    <row r="121" spans="1:42" ht="15.75" customHeight="1">
      <c r="A121" s="64"/>
      <c r="B121" s="18" t="s">
        <v>25</v>
      </c>
      <c r="C121" s="33">
        <v>693640</v>
      </c>
      <c r="D121" s="84">
        <v>25724</v>
      </c>
      <c r="E121" s="84">
        <v>156420</v>
      </c>
      <c r="F121" s="84">
        <v>194044</v>
      </c>
      <c r="G121" s="84">
        <v>75230</v>
      </c>
      <c r="H121" s="84">
        <v>108513</v>
      </c>
      <c r="I121" s="84">
        <v>38792</v>
      </c>
      <c r="J121" s="84">
        <v>63620</v>
      </c>
      <c r="K121" s="84">
        <v>26467</v>
      </c>
      <c r="L121" s="84">
        <v>4830</v>
      </c>
      <c r="M121" s="84">
        <v>235844</v>
      </c>
      <c r="N121" s="84">
        <v>1868</v>
      </c>
      <c r="O121" s="84">
        <v>71039</v>
      </c>
      <c r="P121" s="84">
        <v>23358</v>
      </c>
      <c r="Q121" s="84">
        <v>3473</v>
      </c>
      <c r="R121" s="84">
        <v>3524</v>
      </c>
      <c r="S121" s="84">
        <v>38655</v>
      </c>
      <c r="T121" s="84">
        <v>62794</v>
      </c>
      <c r="U121" s="84">
        <v>26345</v>
      </c>
      <c r="V121" s="84">
        <v>4788</v>
      </c>
      <c r="W121" s="84">
        <v>92927</v>
      </c>
      <c r="X121" s="84">
        <v>4045</v>
      </c>
      <c r="Y121" s="84">
        <v>20682</v>
      </c>
      <c r="Z121" s="84">
        <v>513</v>
      </c>
      <c r="AA121" s="84">
        <v>6571</v>
      </c>
      <c r="AB121" s="84">
        <v>61116</v>
      </c>
      <c r="AC121" s="84">
        <v>0</v>
      </c>
      <c r="AD121" s="84">
        <v>0</v>
      </c>
      <c r="AE121" s="84">
        <v>0</v>
      </c>
      <c r="AF121" s="84">
        <v>0</v>
      </c>
      <c r="AG121" s="84">
        <v>364869</v>
      </c>
      <c r="AH121" s="84">
        <v>19811</v>
      </c>
      <c r="AI121" s="84">
        <v>64699</v>
      </c>
      <c r="AJ121" s="84">
        <v>170173</v>
      </c>
      <c r="AK121" s="84">
        <v>65186</v>
      </c>
      <c r="AL121" s="84">
        <v>43873</v>
      </c>
      <c r="AM121" s="84">
        <v>137</v>
      </c>
      <c r="AN121" s="84">
        <v>825</v>
      </c>
      <c r="AO121" s="84">
        <v>122</v>
      </c>
      <c r="AP121" s="84">
        <v>42</v>
      </c>
    </row>
    <row r="122" spans="1:42" ht="13.5" customHeight="1">
      <c r="A122" s="62" t="s">
        <v>31</v>
      </c>
      <c r="B122" s="27" t="s">
        <v>63</v>
      </c>
      <c r="C122" s="28">
        <v>6710667</v>
      </c>
      <c r="D122" s="126">
        <v>240771</v>
      </c>
      <c r="E122" s="126">
        <v>2155046</v>
      </c>
      <c r="F122" s="126">
        <v>1484000</v>
      </c>
      <c r="G122" s="126">
        <v>670818</v>
      </c>
      <c r="H122" s="126">
        <v>964519</v>
      </c>
      <c r="I122" s="126">
        <v>299327</v>
      </c>
      <c r="J122" s="126">
        <v>514422</v>
      </c>
      <c r="K122" s="126">
        <v>317174</v>
      </c>
      <c r="L122" s="126">
        <v>64590</v>
      </c>
      <c r="M122" s="126">
        <v>2189185</v>
      </c>
      <c r="N122" s="126">
        <v>18619</v>
      </c>
      <c r="O122" s="126">
        <v>774488</v>
      </c>
      <c r="P122" s="126">
        <v>165121</v>
      </c>
      <c r="Q122" s="126">
        <v>19380</v>
      </c>
      <c r="R122" s="126">
        <v>35289</v>
      </c>
      <c r="S122" s="126">
        <v>296782</v>
      </c>
      <c r="T122" s="126">
        <v>501437</v>
      </c>
      <c r="U122" s="126">
        <v>314989</v>
      </c>
      <c r="V122" s="126">
        <v>63081</v>
      </c>
      <c r="W122" s="126">
        <v>570826</v>
      </c>
      <c r="X122" s="126">
        <v>29143</v>
      </c>
      <c r="Y122" s="126">
        <v>96409</v>
      </c>
      <c r="Z122" s="126">
        <v>2452</v>
      </c>
      <c r="AA122" s="126">
        <v>47504</v>
      </c>
      <c r="AB122" s="126">
        <v>390228</v>
      </c>
      <c r="AC122" s="126">
        <v>887</v>
      </c>
      <c r="AD122" s="126">
        <v>3339</v>
      </c>
      <c r="AE122" s="126">
        <v>709</v>
      </c>
      <c r="AF122" s="126">
        <v>155</v>
      </c>
      <c r="AG122" s="126">
        <v>3950656</v>
      </c>
      <c r="AH122" s="126">
        <v>193010</v>
      </c>
      <c r="AI122" s="126">
        <v>1284149</v>
      </c>
      <c r="AJ122" s="126">
        <v>1316427</v>
      </c>
      <c r="AK122" s="126">
        <v>603934</v>
      </c>
      <c r="AL122" s="126">
        <v>539002</v>
      </c>
      <c r="AM122" s="126">
        <v>1658</v>
      </c>
      <c r="AN122" s="126">
        <v>9646</v>
      </c>
      <c r="AO122" s="126">
        <v>1476</v>
      </c>
      <c r="AP122" s="126">
        <v>1354</v>
      </c>
    </row>
    <row r="123" spans="1:42" ht="15.75" customHeight="1">
      <c r="A123" s="64"/>
      <c r="B123" s="18" t="s">
        <v>14</v>
      </c>
      <c r="C123" s="33">
        <v>1927260</v>
      </c>
      <c r="D123" s="84">
        <v>62313</v>
      </c>
      <c r="E123" s="84">
        <v>632120</v>
      </c>
      <c r="F123" s="84">
        <v>441307</v>
      </c>
      <c r="G123" s="84">
        <v>235440</v>
      </c>
      <c r="H123" s="84">
        <v>314906</v>
      </c>
      <c r="I123" s="84">
        <v>56492</v>
      </c>
      <c r="J123" s="84">
        <v>113728</v>
      </c>
      <c r="K123" s="84">
        <v>60876</v>
      </c>
      <c r="L123" s="84">
        <v>10078</v>
      </c>
      <c r="M123" s="84">
        <v>466581</v>
      </c>
      <c r="N123" s="84">
        <v>4518</v>
      </c>
      <c r="O123" s="84">
        <v>182641</v>
      </c>
      <c r="P123" s="84">
        <v>30397</v>
      </c>
      <c r="Q123" s="84">
        <v>2266</v>
      </c>
      <c r="R123" s="84">
        <v>12674</v>
      </c>
      <c r="S123" s="84">
        <v>55683</v>
      </c>
      <c r="T123" s="84">
        <v>108538</v>
      </c>
      <c r="U123" s="84">
        <v>60126</v>
      </c>
      <c r="V123" s="84">
        <v>9739</v>
      </c>
      <c r="W123" s="84">
        <v>175465</v>
      </c>
      <c r="X123" s="84">
        <v>6863</v>
      </c>
      <c r="Y123" s="84">
        <v>27945</v>
      </c>
      <c r="Z123" s="84">
        <v>948</v>
      </c>
      <c r="AA123" s="84">
        <v>20371</v>
      </c>
      <c r="AB123" s="84">
        <v>116285</v>
      </c>
      <c r="AC123" s="84">
        <v>504</v>
      </c>
      <c r="AD123" s="84">
        <v>2114</v>
      </c>
      <c r="AE123" s="84">
        <v>350</v>
      </c>
      <c r="AF123" s="84">
        <v>83</v>
      </c>
      <c r="AG123" s="84">
        <v>1285214</v>
      </c>
      <c r="AH123" s="84">
        <v>50932</v>
      </c>
      <c r="AI123" s="84">
        <v>421533</v>
      </c>
      <c r="AJ123" s="84">
        <v>409962</v>
      </c>
      <c r="AK123" s="84">
        <v>212803</v>
      </c>
      <c r="AL123" s="84">
        <v>185947</v>
      </c>
      <c r="AM123" s="84">
        <v>305</v>
      </c>
      <c r="AN123" s="84">
        <v>3075</v>
      </c>
      <c r="AO123" s="84">
        <v>400</v>
      </c>
      <c r="AP123" s="84">
        <v>256</v>
      </c>
    </row>
    <row r="124" spans="1:42" ht="15.75" customHeight="1">
      <c r="A124" s="64"/>
      <c r="B124" s="18" t="s">
        <v>15</v>
      </c>
      <c r="C124" s="33">
        <v>1823802</v>
      </c>
      <c r="D124" s="84">
        <v>59624</v>
      </c>
      <c r="E124" s="84">
        <v>703632</v>
      </c>
      <c r="F124" s="84">
        <v>368753</v>
      </c>
      <c r="G124" s="84">
        <v>141975</v>
      </c>
      <c r="H124" s="84">
        <v>297593</v>
      </c>
      <c r="I124" s="84">
        <v>61787</v>
      </c>
      <c r="J124" s="84">
        <v>114394</v>
      </c>
      <c r="K124" s="84">
        <v>62504</v>
      </c>
      <c r="L124" s="84">
        <v>13539</v>
      </c>
      <c r="M124" s="84">
        <v>504177</v>
      </c>
      <c r="N124" s="84">
        <v>3632</v>
      </c>
      <c r="O124" s="84">
        <v>206604</v>
      </c>
      <c r="P124" s="84">
        <v>30759</v>
      </c>
      <c r="Q124" s="84">
        <v>3680</v>
      </c>
      <c r="R124" s="84">
        <v>9081</v>
      </c>
      <c r="S124" s="84">
        <v>61588</v>
      </c>
      <c r="T124" s="84">
        <v>113148</v>
      </c>
      <c r="U124" s="84">
        <v>62305</v>
      </c>
      <c r="V124" s="84">
        <v>13381</v>
      </c>
      <c r="W124" s="84">
        <v>155025</v>
      </c>
      <c r="X124" s="84">
        <v>6855</v>
      </c>
      <c r="Y124" s="84">
        <v>30477</v>
      </c>
      <c r="Z124" s="84">
        <v>889</v>
      </c>
      <c r="AA124" s="84">
        <v>8874</v>
      </c>
      <c r="AB124" s="84">
        <v>107929</v>
      </c>
      <c r="AC124" s="84">
        <v>0</v>
      </c>
      <c r="AD124" s="84">
        <v>0</v>
      </c>
      <c r="AE124" s="84">
        <v>1</v>
      </c>
      <c r="AF124" s="84">
        <v>0</v>
      </c>
      <c r="AG124" s="84">
        <v>1164600</v>
      </c>
      <c r="AH124" s="84">
        <v>49137</v>
      </c>
      <c r="AI124" s="84">
        <v>466551</v>
      </c>
      <c r="AJ124" s="84">
        <v>337105</v>
      </c>
      <c r="AK124" s="84">
        <v>129422</v>
      </c>
      <c r="AL124" s="84">
        <v>180583</v>
      </c>
      <c r="AM124" s="84">
        <v>199</v>
      </c>
      <c r="AN124" s="84">
        <v>1246</v>
      </c>
      <c r="AO124" s="84">
        <v>198</v>
      </c>
      <c r="AP124" s="84">
        <v>158</v>
      </c>
    </row>
    <row r="125" spans="1:42" ht="15.75" customHeight="1">
      <c r="A125" s="64"/>
      <c r="B125" s="18" t="s">
        <v>16</v>
      </c>
      <c r="C125" s="33">
        <v>1325610</v>
      </c>
      <c r="D125" s="84">
        <v>59541</v>
      </c>
      <c r="E125" s="84">
        <v>434408</v>
      </c>
      <c r="F125" s="84">
        <v>292267</v>
      </c>
      <c r="G125" s="84">
        <v>103860</v>
      </c>
      <c r="H125" s="84">
        <v>187991</v>
      </c>
      <c r="I125" s="84">
        <v>67164</v>
      </c>
      <c r="J125" s="84">
        <v>112086</v>
      </c>
      <c r="K125" s="84">
        <v>53108</v>
      </c>
      <c r="L125" s="84">
        <v>15184</v>
      </c>
      <c r="M125" s="84">
        <v>467814</v>
      </c>
      <c r="N125" s="84">
        <v>4004</v>
      </c>
      <c r="O125" s="84">
        <v>178700</v>
      </c>
      <c r="P125" s="84">
        <v>31835</v>
      </c>
      <c r="Q125" s="84">
        <v>5193</v>
      </c>
      <c r="R125" s="84">
        <v>5894</v>
      </c>
      <c r="S125" s="84">
        <v>66323</v>
      </c>
      <c r="T125" s="84">
        <v>108667</v>
      </c>
      <c r="U125" s="84">
        <v>52506</v>
      </c>
      <c r="V125" s="84">
        <v>14692</v>
      </c>
      <c r="W125" s="84">
        <v>119156</v>
      </c>
      <c r="X125" s="84">
        <v>6480</v>
      </c>
      <c r="Y125" s="84">
        <v>22323</v>
      </c>
      <c r="Z125" s="84">
        <v>500</v>
      </c>
      <c r="AA125" s="84">
        <v>5504</v>
      </c>
      <c r="AB125" s="84">
        <v>83426</v>
      </c>
      <c r="AC125" s="84">
        <v>161</v>
      </c>
      <c r="AD125" s="84">
        <v>573</v>
      </c>
      <c r="AE125" s="84">
        <v>159</v>
      </c>
      <c r="AF125" s="84">
        <v>31</v>
      </c>
      <c r="AG125" s="84">
        <v>738640</v>
      </c>
      <c r="AH125" s="84">
        <v>49057</v>
      </c>
      <c r="AI125" s="84">
        <v>233385</v>
      </c>
      <c r="AJ125" s="84">
        <v>259932</v>
      </c>
      <c r="AK125" s="84">
        <v>93164</v>
      </c>
      <c r="AL125" s="84">
        <v>98671</v>
      </c>
      <c r="AM125" s="84">
        <v>681</v>
      </c>
      <c r="AN125" s="84">
        <v>2846</v>
      </c>
      <c r="AO125" s="84">
        <v>443</v>
      </c>
      <c r="AP125" s="84">
        <v>461</v>
      </c>
    </row>
    <row r="126" spans="1:42" ht="15.75" customHeight="1">
      <c r="A126" s="64"/>
      <c r="B126" s="18" t="s">
        <v>17</v>
      </c>
      <c r="C126" s="33">
        <v>881161</v>
      </c>
      <c r="D126" s="84">
        <v>28715</v>
      </c>
      <c r="E126" s="84">
        <v>235903</v>
      </c>
      <c r="F126" s="84">
        <v>216731</v>
      </c>
      <c r="G126" s="84">
        <v>101122</v>
      </c>
      <c r="H126" s="84">
        <v>95728</v>
      </c>
      <c r="I126" s="84">
        <v>52409</v>
      </c>
      <c r="J126" s="84">
        <v>84566</v>
      </c>
      <c r="K126" s="84">
        <v>53020</v>
      </c>
      <c r="L126" s="84">
        <v>12967</v>
      </c>
      <c r="M126" s="84">
        <v>366500</v>
      </c>
      <c r="N126" s="84">
        <v>3136</v>
      </c>
      <c r="O126" s="84">
        <v>120315</v>
      </c>
      <c r="P126" s="84">
        <v>36085</v>
      </c>
      <c r="Q126" s="84">
        <v>3749</v>
      </c>
      <c r="R126" s="84">
        <v>4113</v>
      </c>
      <c r="S126" s="84">
        <v>51849</v>
      </c>
      <c r="T126" s="84">
        <v>82168</v>
      </c>
      <c r="U126" s="84">
        <v>52501</v>
      </c>
      <c r="V126" s="84">
        <v>12584</v>
      </c>
      <c r="W126" s="84">
        <v>65686</v>
      </c>
      <c r="X126" s="84">
        <v>4118</v>
      </c>
      <c r="Y126" s="84">
        <v>9608</v>
      </c>
      <c r="Z126" s="84">
        <v>84</v>
      </c>
      <c r="AA126" s="84">
        <v>6704</v>
      </c>
      <c r="AB126" s="84">
        <v>44059</v>
      </c>
      <c r="AC126" s="84">
        <v>222</v>
      </c>
      <c r="AD126" s="84">
        <v>652</v>
      </c>
      <c r="AE126" s="84">
        <v>198</v>
      </c>
      <c r="AF126" s="84">
        <v>41</v>
      </c>
      <c r="AG126" s="84">
        <v>448975</v>
      </c>
      <c r="AH126" s="84">
        <v>21461</v>
      </c>
      <c r="AI126" s="84">
        <v>105981</v>
      </c>
      <c r="AJ126" s="84">
        <v>180562</v>
      </c>
      <c r="AK126" s="84">
        <v>90668</v>
      </c>
      <c r="AL126" s="84">
        <v>47556</v>
      </c>
      <c r="AM126" s="84">
        <v>338</v>
      </c>
      <c r="AN126" s="84">
        <v>1746</v>
      </c>
      <c r="AO126" s="84">
        <v>321</v>
      </c>
      <c r="AP126" s="84">
        <v>342</v>
      </c>
    </row>
    <row r="127" spans="1:42" ht="15.75" customHeight="1">
      <c r="A127" s="64"/>
      <c r="B127" s="18" t="s">
        <v>18</v>
      </c>
      <c r="C127" s="33">
        <v>752834</v>
      </c>
      <c r="D127" s="84">
        <v>30578</v>
      </c>
      <c r="E127" s="84">
        <v>148983</v>
      </c>
      <c r="F127" s="84">
        <v>164942</v>
      </c>
      <c r="G127" s="84">
        <v>88421</v>
      </c>
      <c r="H127" s="84">
        <v>68300</v>
      </c>
      <c r="I127" s="84">
        <v>61474</v>
      </c>
      <c r="J127" s="84">
        <v>89647</v>
      </c>
      <c r="K127" s="84">
        <v>87666</v>
      </c>
      <c r="L127" s="84">
        <v>12822</v>
      </c>
      <c r="M127" s="84">
        <v>384113</v>
      </c>
      <c r="N127" s="84">
        <v>3329</v>
      </c>
      <c r="O127" s="84">
        <v>86228</v>
      </c>
      <c r="P127" s="84">
        <v>36045</v>
      </c>
      <c r="Q127" s="84">
        <v>4493</v>
      </c>
      <c r="R127" s="84">
        <v>3527</v>
      </c>
      <c r="S127" s="84">
        <v>61339</v>
      </c>
      <c r="T127" s="84">
        <v>88915</v>
      </c>
      <c r="U127" s="84">
        <v>87552</v>
      </c>
      <c r="V127" s="84">
        <v>12685</v>
      </c>
      <c r="W127" s="84">
        <v>55494</v>
      </c>
      <c r="X127" s="84">
        <v>4827</v>
      </c>
      <c r="Y127" s="84">
        <v>6056</v>
      </c>
      <c r="Z127" s="84">
        <v>31</v>
      </c>
      <c r="AA127" s="84">
        <v>6051</v>
      </c>
      <c r="AB127" s="84">
        <v>38529</v>
      </c>
      <c r="AC127" s="84">
        <v>0</v>
      </c>
      <c r="AD127" s="84">
        <v>0</v>
      </c>
      <c r="AE127" s="84">
        <v>0</v>
      </c>
      <c r="AF127" s="84">
        <v>0</v>
      </c>
      <c r="AG127" s="84">
        <v>313227</v>
      </c>
      <c r="AH127" s="84">
        <v>22422</v>
      </c>
      <c r="AI127" s="84">
        <v>56699</v>
      </c>
      <c r="AJ127" s="84">
        <v>128866</v>
      </c>
      <c r="AK127" s="84">
        <v>77877</v>
      </c>
      <c r="AL127" s="84">
        <v>26244</v>
      </c>
      <c r="AM127" s="84">
        <v>135</v>
      </c>
      <c r="AN127" s="84">
        <v>733</v>
      </c>
      <c r="AO127" s="84">
        <v>114</v>
      </c>
      <c r="AP127" s="84">
        <v>137</v>
      </c>
    </row>
    <row r="128" spans="1:42" ht="16.5" customHeight="1">
      <c r="A128" s="130" t="s">
        <v>64</v>
      </c>
      <c r="B128" s="130"/>
      <c r="C128" s="94">
        <v>0.48899999999999999</v>
      </c>
      <c r="D128" s="94">
        <v>0.501</v>
      </c>
      <c r="E128" s="94">
        <v>0.93500000000000005</v>
      </c>
      <c r="F128" s="94">
        <v>0.52</v>
      </c>
      <c r="G128" s="94">
        <v>0.36699999999999999</v>
      </c>
      <c r="H128" s="94">
        <v>0.39400000000000002</v>
      </c>
      <c r="I128" s="94">
        <v>0.193</v>
      </c>
      <c r="J128" s="94">
        <v>0.44600000000000001</v>
      </c>
      <c r="K128" s="94">
        <v>0.42599999999999999</v>
      </c>
      <c r="L128" s="94">
        <v>0.156</v>
      </c>
      <c r="M128" s="94">
        <v>0.51600000000000001</v>
      </c>
      <c r="N128" s="94">
        <v>0.75</v>
      </c>
      <c r="O128" s="94">
        <v>1.109</v>
      </c>
      <c r="P128" s="94">
        <v>0.995</v>
      </c>
      <c r="Q128" s="94">
        <v>0.17699999999999999</v>
      </c>
      <c r="R128" s="94">
        <v>7.0000000000000001E-3</v>
      </c>
      <c r="S128" s="94">
        <v>0.192</v>
      </c>
      <c r="T128" s="94">
        <v>0.44700000000000001</v>
      </c>
      <c r="U128" s="94">
        <v>0.42599999999999999</v>
      </c>
      <c r="V128" s="94">
        <v>0.154</v>
      </c>
      <c r="W128" s="94">
        <v>0.57699999999999996</v>
      </c>
      <c r="X128" s="95">
        <v>1.7889999999999999</v>
      </c>
      <c r="Y128" s="95">
        <v>0.53200000000000003</v>
      </c>
      <c r="Z128" s="95">
        <v>1.583</v>
      </c>
      <c r="AA128" s="94">
        <v>0.16</v>
      </c>
      <c r="AB128" s="94">
        <v>0.58799999999999997</v>
      </c>
      <c r="AC128" s="94">
        <v>-1</v>
      </c>
      <c r="AD128" s="94">
        <v>-1</v>
      </c>
      <c r="AE128" s="94">
        <v>-1</v>
      </c>
      <c r="AF128" s="94">
        <v>-1</v>
      </c>
      <c r="AG128" s="94">
        <v>0.443</v>
      </c>
      <c r="AH128" s="94">
        <v>0.34</v>
      </c>
      <c r="AI128" s="94">
        <v>0.76400000000000001</v>
      </c>
      <c r="AJ128" s="94">
        <v>0.42499999999999999</v>
      </c>
      <c r="AK128" s="94">
        <v>0.39900000000000002</v>
      </c>
      <c r="AL128" s="94">
        <v>0.23599999999999999</v>
      </c>
      <c r="AM128" s="94">
        <v>0.36399999999999999</v>
      </c>
      <c r="AN128" s="94">
        <v>0.36399999999999999</v>
      </c>
      <c r="AO128" s="94">
        <v>0.36399999999999999</v>
      </c>
      <c r="AP128" s="94">
        <v>0.36399999999999999</v>
      </c>
    </row>
    <row r="129" spans="1:42" ht="16.5" customHeight="1">
      <c r="A129" s="130" t="s">
        <v>54</v>
      </c>
      <c r="B129" s="130"/>
      <c r="C129" s="94">
        <v>0.66</v>
      </c>
      <c r="D129" s="94">
        <v>0.254</v>
      </c>
      <c r="E129" s="94">
        <v>0.88300000000000001</v>
      </c>
      <c r="F129" s="94">
        <v>1.097</v>
      </c>
      <c r="G129" s="94">
        <v>0.41799999999999998</v>
      </c>
      <c r="H129" s="94">
        <v>0.42699999999999999</v>
      </c>
      <c r="I129" s="94">
        <v>0.221</v>
      </c>
      <c r="J129" s="94">
        <v>0.56100000000000005</v>
      </c>
      <c r="K129" s="94">
        <v>0.40500000000000003</v>
      </c>
      <c r="L129" s="94">
        <v>0.313</v>
      </c>
      <c r="M129" s="94">
        <v>0.54300000000000004</v>
      </c>
      <c r="N129" s="94">
        <v>0.38100000000000001</v>
      </c>
      <c r="O129" s="94">
        <v>0.81399999999999995</v>
      </c>
      <c r="P129" s="94">
        <v>0.90900000000000003</v>
      </c>
      <c r="Q129" s="94">
        <v>0.17100000000000001</v>
      </c>
      <c r="R129" s="94">
        <v>0.128</v>
      </c>
      <c r="S129" s="94">
        <v>0.214</v>
      </c>
      <c r="T129" s="94">
        <v>0.54</v>
      </c>
      <c r="U129" s="94">
        <v>0.39900000000000002</v>
      </c>
      <c r="V129" s="94">
        <v>0.29399999999999998</v>
      </c>
      <c r="W129" s="94">
        <v>0.38100000000000001</v>
      </c>
      <c r="X129" s="95">
        <v>1.0349999999999999</v>
      </c>
      <c r="Y129" s="95">
        <v>0.61</v>
      </c>
      <c r="Z129" s="95">
        <v>-0.46300000000000002</v>
      </c>
      <c r="AA129" s="94">
        <v>6.2E-2</v>
      </c>
      <c r="AB129" s="94">
        <v>0.35</v>
      </c>
      <c r="AC129" s="94">
        <v>5.4569999999999999</v>
      </c>
      <c r="AD129" s="94">
        <v>5.125</v>
      </c>
      <c r="AE129" s="94">
        <v>4.907</v>
      </c>
      <c r="AF129" s="94">
        <v>4.8499999999999996</v>
      </c>
      <c r="AG129" s="94">
        <v>0.78700000000000003</v>
      </c>
      <c r="AH129" s="94">
        <v>0.17599999999999999</v>
      </c>
      <c r="AI129" s="94">
        <v>0.95299999999999996</v>
      </c>
      <c r="AJ129" s="94">
        <v>1.135</v>
      </c>
      <c r="AK129" s="94">
        <v>0.46700000000000003</v>
      </c>
      <c r="AL129" s="94">
        <v>0.51700000000000002</v>
      </c>
      <c r="AM129" s="94">
        <v>2.379</v>
      </c>
      <c r="AN129" s="94">
        <v>1.8839999999999999</v>
      </c>
      <c r="AO129" s="94">
        <v>1.988</v>
      </c>
      <c r="AP129" s="94">
        <v>2.1459999999999999</v>
      </c>
    </row>
    <row r="130" spans="1:42" ht="15.75" customHeight="1">
      <c r="A130" s="32" t="s">
        <v>32</v>
      </c>
      <c r="B130" s="59"/>
      <c r="C130" s="59"/>
      <c r="D130" s="58"/>
      <c r="E130" s="58"/>
      <c r="F130" s="58"/>
      <c r="G130" s="58"/>
      <c r="H130" s="58"/>
      <c r="I130" s="58"/>
      <c r="J130" s="58"/>
      <c r="K130" s="58"/>
      <c r="L130" s="58"/>
      <c r="M130" s="59"/>
      <c r="N130" s="59"/>
      <c r="O130" s="59"/>
      <c r="P130" s="59"/>
      <c r="Q130" s="59"/>
      <c r="R130" s="59"/>
      <c r="S130" s="33">
        <v>0</v>
      </c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</row>
    <row r="131" spans="1:42" ht="15.75" customHeight="1">
      <c r="A131" s="32" t="s">
        <v>33</v>
      </c>
      <c r="B131" s="59"/>
      <c r="C131" s="59"/>
      <c r="D131" s="58"/>
      <c r="E131" s="58"/>
      <c r="F131" s="58"/>
      <c r="G131" s="58"/>
      <c r="H131" s="58"/>
      <c r="I131" s="58"/>
      <c r="J131" s="58"/>
      <c r="K131" s="58"/>
      <c r="L131" s="58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</row>
    <row r="132" spans="1:42" ht="15.75" customHeight="1">
      <c r="A132" s="70" t="s">
        <v>55</v>
      </c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</row>
    <row r="133" spans="1:42" ht="15.75" customHeight="1">
      <c r="A133" s="70" t="s">
        <v>35</v>
      </c>
      <c r="B133" s="59"/>
      <c r="C133" s="59"/>
      <c r="D133" s="58"/>
      <c r="E133" s="127"/>
      <c r="F133" s="127"/>
      <c r="G133" s="127"/>
      <c r="H133" s="58"/>
      <c r="I133" s="58"/>
      <c r="J133" s="58"/>
      <c r="K133" s="58"/>
      <c r="L133" s="58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</row>
    <row r="134" spans="1:42" ht="15.75" customHeight="1">
      <c r="A134" s="59"/>
      <c r="B134" s="59"/>
      <c r="C134" s="59"/>
      <c r="D134" s="59"/>
      <c r="E134" s="59"/>
      <c r="F134" s="59"/>
      <c r="G134" s="59"/>
      <c r="H134" s="58"/>
      <c r="I134" s="59"/>
      <c r="J134" s="58"/>
      <c r="K134" s="59"/>
      <c r="L134" s="59"/>
      <c r="M134" s="59"/>
      <c r="N134" s="58"/>
      <c r="O134" s="59"/>
      <c r="P134" s="58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</row>
    <row r="135" spans="1:42" ht="15.75" customHeight="1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</row>
    <row r="136" spans="1:42" ht="15.75" customHeight="1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</row>
    <row r="137" spans="1:42" ht="15.75" customHeight="1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</row>
    <row r="138" spans="1:42" ht="15.75" customHeight="1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</row>
    <row r="139" spans="1:42" ht="15.75" customHeight="1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</row>
    <row r="140" spans="1:42" ht="15.75" customHeight="1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</row>
    <row r="141" spans="1:42" ht="15.75" customHeight="1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</row>
    <row r="142" spans="1:42" ht="15.75" customHeight="1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</row>
    <row r="143" spans="1:42" ht="15.75" customHeight="1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</row>
    <row r="144" spans="1:42" ht="15.75" customHeight="1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</row>
    <row r="145" spans="1:42" ht="15.75" customHeight="1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</row>
    <row r="146" spans="1:42" ht="15.75" customHeight="1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</row>
    <row r="147" spans="1:42" ht="15.75" customHeight="1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</row>
    <row r="148" spans="1:42" ht="15.75" customHeight="1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</row>
    <row r="149" spans="1:42" ht="15.75" customHeight="1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</row>
    <row r="150" spans="1:42" ht="15.75" customHeight="1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</row>
    <row r="151" spans="1:42" ht="15.75" customHeight="1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</row>
    <row r="152" spans="1:42" ht="15.75" customHeight="1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</row>
    <row r="153" spans="1:42" ht="15.75" customHeight="1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</row>
    <row r="154" spans="1:42" ht="15.75" customHeight="1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</row>
    <row r="155" spans="1:42" ht="15.75" customHeight="1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</row>
    <row r="156" spans="1:42" ht="15.75" customHeight="1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</row>
    <row r="157" spans="1:42" ht="15.75" customHeight="1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</row>
    <row r="158" spans="1:42" ht="15.75" customHeight="1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  <c r="AP158" s="59"/>
    </row>
    <row r="159" spans="1:42" ht="15.75" customHeight="1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</row>
    <row r="160" spans="1:42" ht="15.75" customHeight="1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</row>
    <row r="161" spans="1:42" ht="15.75" customHeight="1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</row>
    <row r="162" spans="1:42" ht="15.75" customHeight="1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</row>
    <row r="163" spans="1:42" ht="15.75" customHeight="1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  <c r="AN163" s="59"/>
      <c r="AO163" s="59"/>
      <c r="AP163" s="59"/>
    </row>
    <row r="164" spans="1:42" ht="15.75" customHeight="1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  <c r="AN164" s="59"/>
      <c r="AO164" s="59"/>
      <c r="AP164" s="59"/>
    </row>
    <row r="165" spans="1:42" ht="15.75" customHeight="1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</row>
    <row r="166" spans="1:42" ht="15.75" customHeight="1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</row>
    <row r="167" spans="1:42" ht="15.75" customHeight="1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  <c r="AN167" s="59"/>
      <c r="AO167" s="59"/>
      <c r="AP167" s="59"/>
    </row>
    <row r="168" spans="1:42" ht="15.75" customHeight="1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</row>
    <row r="169" spans="1:42" ht="15.75" customHeight="1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  <c r="AN169" s="59"/>
      <c r="AO169" s="59"/>
      <c r="AP169" s="59"/>
    </row>
    <row r="170" spans="1:42" ht="15.75" customHeight="1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</row>
    <row r="171" spans="1:42" ht="15.75" customHeight="1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</row>
    <row r="172" spans="1:42" ht="15.75" customHeight="1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</row>
    <row r="173" spans="1:42" ht="15.75" customHeight="1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  <c r="AN173" s="59"/>
      <c r="AO173" s="59"/>
      <c r="AP173" s="59"/>
    </row>
    <row r="174" spans="1:42" ht="15.75" customHeight="1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  <c r="AN174" s="59"/>
      <c r="AO174" s="59"/>
      <c r="AP174" s="59"/>
    </row>
    <row r="175" spans="1:42" ht="15.75" customHeight="1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</row>
    <row r="176" spans="1:42" ht="15.75" customHeight="1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9"/>
      <c r="AM176" s="59"/>
      <c r="AN176" s="59"/>
      <c r="AO176" s="59"/>
      <c r="AP176" s="59"/>
    </row>
    <row r="177" spans="1:42" ht="15.75" customHeight="1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  <c r="AN177" s="59"/>
      <c r="AO177" s="59"/>
      <c r="AP177" s="59"/>
    </row>
    <row r="178" spans="1:42" ht="15.75" customHeight="1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</row>
    <row r="179" spans="1:42" ht="15.75" customHeight="1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  <c r="AP179" s="59"/>
    </row>
    <row r="180" spans="1:42" ht="15.75" customHeight="1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</row>
    <row r="181" spans="1:42" ht="15.75" customHeight="1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</row>
    <row r="182" spans="1:42" ht="15.75" customHeight="1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</row>
    <row r="183" spans="1:42" ht="15.75" customHeight="1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</row>
    <row r="184" spans="1:42" ht="15.75" customHeight="1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</row>
    <row r="185" spans="1:42" ht="15.75" customHeight="1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</row>
    <row r="186" spans="1:42" ht="15.75" customHeight="1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</row>
    <row r="187" spans="1:42" ht="15.75" customHeight="1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  <c r="AP187" s="59"/>
    </row>
    <row r="188" spans="1:42" ht="15.75" customHeight="1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</row>
    <row r="189" spans="1:42" ht="15.75" customHeight="1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  <c r="AP189" s="59"/>
    </row>
    <row r="190" spans="1:42" ht="15.75" customHeight="1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</row>
    <row r="191" spans="1:42" ht="15.75" customHeight="1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  <c r="AP191" s="59"/>
    </row>
    <row r="192" spans="1:42" ht="15.75" customHeight="1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59"/>
      <c r="AN192" s="59"/>
      <c r="AO192" s="59"/>
      <c r="AP192" s="59"/>
    </row>
    <row r="193" spans="1:42" ht="15.75" customHeight="1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</row>
    <row r="194" spans="1:42" ht="15.75" customHeight="1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  <c r="AN194" s="59"/>
      <c r="AO194" s="59"/>
      <c r="AP194" s="59"/>
    </row>
    <row r="195" spans="1:42" ht="15.75" customHeight="1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59"/>
      <c r="AP195" s="59"/>
    </row>
    <row r="196" spans="1:42" ht="15.75" customHeight="1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  <c r="AN196" s="59"/>
      <c r="AO196" s="59"/>
      <c r="AP196" s="59"/>
    </row>
    <row r="197" spans="1:42" ht="15.75" customHeight="1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  <c r="AP197" s="59"/>
    </row>
    <row r="198" spans="1:42" ht="15.75" customHeight="1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  <c r="AN198" s="59"/>
      <c r="AO198" s="59"/>
      <c r="AP198" s="59"/>
    </row>
    <row r="199" spans="1:42" ht="15.75" customHeight="1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  <c r="AN199" s="59"/>
      <c r="AO199" s="59"/>
      <c r="AP199" s="59"/>
    </row>
    <row r="200" spans="1:42" ht="15.75" customHeight="1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  <c r="AN200" s="59"/>
      <c r="AO200" s="59"/>
      <c r="AP200" s="59"/>
    </row>
    <row r="201" spans="1:42" ht="15.75" customHeight="1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  <c r="AP201" s="59"/>
    </row>
    <row r="202" spans="1:42" ht="15.75" customHeight="1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  <c r="AP202" s="59"/>
    </row>
    <row r="203" spans="1:42" ht="15.75" customHeight="1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  <c r="AN203" s="59"/>
      <c r="AO203" s="59"/>
      <c r="AP203" s="59"/>
    </row>
    <row r="204" spans="1:42" ht="15.75" customHeight="1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  <c r="AP204" s="59"/>
    </row>
    <row r="205" spans="1:42" ht="15.75" customHeight="1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  <c r="AP205" s="59"/>
    </row>
    <row r="206" spans="1:42" ht="15.75" customHeight="1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  <c r="AN206" s="59"/>
      <c r="AO206" s="59"/>
      <c r="AP206" s="59"/>
    </row>
    <row r="207" spans="1:42" ht="15.75" customHeight="1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</row>
    <row r="208" spans="1:42" ht="15.75" customHeight="1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  <c r="AP208" s="59"/>
    </row>
    <row r="209" spans="1:42" ht="15.75" customHeight="1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</row>
    <row r="210" spans="1:42" ht="15.75" customHeight="1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  <c r="AP210" s="59"/>
    </row>
    <row r="211" spans="1:42" ht="15.75" customHeight="1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  <c r="AP211" s="59"/>
    </row>
    <row r="212" spans="1:42" ht="15.75" customHeight="1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  <c r="AK212" s="59"/>
      <c r="AL212" s="59"/>
      <c r="AM212" s="59"/>
      <c r="AN212" s="59"/>
      <c r="AO212" s="59"/>
      <c r="AP212" s="59"/>
    </row>
    <row r="213" spans="1:42" ht="15.75" customHeight="1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  <c r="AK213" s="59"/>
      <c r="AL213" s="59"/>
      <c r="AM213" s="59"/>
      <c r="AN213" s="59"/>
      <c r="AO213" s="59"/>
      <c r="AP213" s="59"/>
    </row>
    <row r="214" spans="1:42" ht="15.75" customHeight="1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</row>
    <row r="215" spans="1:42" ht="15.75" customHeight="1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</row>
    <row r="216" spans="1:42" ht="15.75" customHeight="1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</row>
    <row r="217" spans="1:42" ht="15.75" customHeight="1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9"/>
      <c r="AM217" s="59"/>
      <c r="AN217" s="59"/>
      <c r="AO217" s="59"/>
      <c r="AP217" s="59"/>
    </row>
    <row r="218" spans="1:42" ht="15.75" customHeight="1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</row>
    <row r="219" spans="1:42" ht="15.75" customHeight="1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</row>
    <row r="220" spans="1:42" ht="15.75" customHeight="1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</row>
    <row r="221" spans="1:42" ht="15.75" customHeight="1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</row>
    <row r="222" spans="1:42" ht="15.75" customHeight="1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</row>
    <row r="223" spans="1:42" ht="15.75" customHeight="1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</row>
    <row r="224" spans="1:42" ht="15.75" customHeight="1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</row>
    <row r="225" spans="1:42" ht="15.75" customHeight="1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  <c r="AP225" s="59"/>
    </row>
    <row r="226" spans="1:42" ht="15.75" customHeight="1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9"/>
      <c r="AM226" s="59"/>
      <c r="AN226" s="59"/>
      <c r="AO226" s="59"/>
      <c r="AP226" s="59"/>
    </row>
    <row r="227" spans="1:42" ht="15.75" customHeight="1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  <c r="AP227" s="59"/>
    </row>
    <row r="228" spans="1:42" ht="15.75" customHeight="1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</row>
    <row r="229" spans="1:42" ht="15.75" customHeight="1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  <c r="AP229" s="59"/>
    </row>
    <row r="230" spans="1:42" ht="15.75" customHeight="1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9"/>
      <c r="AM230" s="59"/>
      <c r="AN230" s="59"/>
      <c r="AO230" s="59"/>
      <c r="AP230" s="59"/>
    </row>
    <row r="231" spans="1:42" ht="15.75" customHeight="1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</row>
    <row r="232" spans="1:42" ht="15.75" customHeight="1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</row>
    <row r="233" spans="1:42" ht="15.75" customHeight="1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</row>
    <row r="234" spans="1:42" ht="15.75" customHeight="1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</row>
    <row r="235" spans="1:42" ht="15.75" customHeight="1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  <c r="AN235" s="59"/>
      <c r="AO235" s="59"/>
      <c r="AP235" s="59"/>
    </row>
    <row r="236" spans="1:42" ht="15.75" customHeight="1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</row>
    <row r="237" spans="1:42" ht="15.75" customHeight="1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  <c r="AN237" s="59"/>
      <c r="AO237" s="59"/>
      <c r="AP237" s="59"/>
    </row>
    <row r="238" spans="1:42" ht="15.75" customHeight="1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</row>
    <row r="239" spans="1:42" ht="15.75" customHeight="1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  <c r="AN239" s="59"/>
      <c r="AO239" s="59"/>
      <c r="AP239" s="59"/>
    </row>
    <row r="240" spans="1:42" ht="15.75" customHeight="1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</row>
    <row r="241" spans="1:42" ht="15.75" customHeight="1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</row>
    <row r="242" spans="1:42" ht="15.75" customHeight="1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</row>
    <row r="243" spans="1:42" ht="15.75" customHeight="1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</row>
    <row r="244" spans="1:42" ht="15.75" customHeight="1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  <c r="AP244" s="59"/>
    </row>
    <row r="245" spans="1:42" ht="15.75" customHeight="1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  <c r="AP245" s="59"/>
    </row>
    <row r="246" spans="1:42" ht="15.75" customHeight="1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  <c r="AP246" s="59"/>
    </row>
    <row r="247" spans="1:42" ht="15.75" customHeight="1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  <c r="AN247" s="59"/>
      <c r="AO247" s="59"/>
      <c r="AP247" s="59"/>
    </row>
    <row r="248" spans="1:42" ht="15.75" customHeight="1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</row>
    <row r="249" spans="1:42" ht="15.75" customHeight="1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  <c r="AN249" s="59"/>
      <c r="AO249" s="59"/>
      <c r="AP249" s="59"/>
    </row>
    <row r="250" spans="1:42" ht="15.75" customHeight="1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9"/>
      <c r="AM250" s="59"/>
      <c r="AN250" s="59"/>
      <c r="AO250" s="59"/>
      <c r="AP250" s="59"/>
    </row>
    <row r="251" spans="1:42" ht="15.75" customHeight="1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9"/>
      <c r="AM251" s="59"/>
      <c r="AN251" s="59"/>
      <c r="AO251" s="59"/>
      <c r="AP251" s="59"/>
    </row>
    <row r="252" spans="1:42" ht="15.75" customHeight="1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  <c r="AN252" s="59"/>
      <c r="AO252" s="59"/>
      <c r="AP252" s="59"/>
    </row>
    <row r="253" spans="1:42" ht="15.75" customHeight="1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</row>
    <row r="254" spans="1:42" ht="15.75" customHeight="1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  <c r="AN254" s="59"/>
      <c r="AO254" s="59"/>
      <c r="AP254" s="59"/>
    </row>
    <row r="255" spans="1:42" ht="15.75" customHeight="1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  <c r="AN255" s="59"/>
      <c r="AO255" s="59"/>
      <c r="AP255" s="59"/>
    </row>
    <row r="256" spans="1:42" ht="15.75" customHeight="1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9"/>
      <c r="AM256" s="59"/>
      <c r="AN256" s="59"/>
      <c r="AO256" s="59"/>
      <c r="AP256" s="59"/>
    </row>
    <row r="257" spans="1:42" ht="15.75" customHeight="1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  <c r="AP257" s="59"/>
    </row>
    <row r="258" spans="1:42" ht="15.75" customHeight="1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9"/>
      <c r="AM258" s="59"/>
      <c r="AN258" s="59"/>
      <c r="AO258" s="59"/>
      <c r="AP258" s="59"/>
    </row>
    <row r="259" spans="1:42" ht="15.75" customHeight="1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  <c r="AP259" s="59"/>
    </row>
    <row r="260" spans="1:42" ht="15.75" customHeight="1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9"/>
      <c r="AM260" s="59"/>
      <c r="AN260" s="59"/>
      <c r="AO260" s="59"/>
      <c r="AP260" s="59"/>
    </row>
    <row r="261" spans="1:42" ht="15.75" customHeight="1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9"/>
      <c r="AM261" s="59"/>
      <c r="AN261" s="59"/>
      <c r="AO261" s="59"/>
      <c r="AP261" s="59"/>
    </row>
    <row r="262" spans="1:42" ht="15.75" customHeight="1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59"/>
      <c r="AM262" s="59"/>
      <c r="AN262" s="59"/>
      <c r="AO262" s="59"/>
      <c r="AP262" s="59"/>
    </row>
    <row r="263" spans="1:42" ht="15.75" customHeight="1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9"/>
      <c r="AM263" s="59"/>
      <c r="AN263" s="59"/>
      <c r="AO263" s="59"/>
      <c r="AP263" s="59"/>
    </row>
    <row r="264" spans="1:42" ht="15.75" customHeight="1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/>
      <c r="AK264" s="59"/>
      <c r="AL264" s="59"/>
      <c r="AM264" s="59"/>
      <c r="AN264" s="59"/>
      <c r="AO264" s="59"/>
      <c r="AP264" s="59"/>
    </row>
    <row r="265" spans="1:42" ht="15.75" customHeight="1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9"/>
      <c r="AM265" s="59"/>
      <c r="AN265" s="59"/>
      <c r="AO265" s="59"/>
      <c r="AP265" s="59"/>
    </row>
    <row r="266" spans="1:42" ht="15.75" customHeight="1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9"/>
      <c r="AM266" s="59"/>
      <c r="AN266" s="59"/>
      <c r="AO266" s="59"/>
      <c r="AP266" s="59"/>
    </row>
    <row r="267" spans="1:42" ht="15.75" customHeight="1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/>
      <c r="AL267" s="59"/>
      <c r="AM267" s="59"/>
      <c r="AN267" s="59"/>
      <c r="AO267" s="59"/>
      <c r="AP267" s="59"/>
    </row>
    <row r="268" spans="1:42" ht="15.75" customHeight="1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9"/>
      <c r="AM268" s="59"/>
      <c r="AN268" s="59"/>
      <c r="AO268" s="59"/>
      <c r="AP268" s="59"/>
    </row>
    <row r="269" spans="1:42" ht="15.75" customHeight="1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  <c r="AL269" s="59"/>
      <c r="AM269" s="59"/>
      <c r="AN269" s="59"/>
      <c r="AO269" s="59"/>
      <c r="AP269" s="59"/>
    </row>
    <row r="270" spans="1:42" ht="15.75" customHeight="1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9"/>
      <c r="AM270" s="59"/>
      <c r="AN270" s="59"/>
      <c r="AO270" s="59"/>
      <c r="AP270" s="59"/>
    </row>
    <row r="271" spans="1:42" ht="15.75" customHeight="1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9"/>
      <c r="AM271" s="59"/>
      <c r="AN271" s="59"/>
      <c r="AO271" s="59"/>
      <c r="AP271" s="59"/>
    </row>
    <row r="272" spans="1:42" ht="15.75" customHeight="1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  <c r="AP272" s="59"/>
    </row>
    <row r="273" spans="1:42" ht="15.75" customHeight="1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9"/>
      <c r="AM273" s="59"/>
      <c r="AN273" s="59"/>
      <c r="AO273" s="59"/>
      <c r="AP273" s="59"/>
    </row>
    <row r="274" spans="1:42" ht="15.75" customHeight="1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9"/>
      <c r="AM274" s="59"/>
      <c r="AN274" s="59"/>
      <c r="AO274" s="59"/>
      <c r="AP274" s="59"/>
    </row>
    <row r="275" spans="1:42" ht="15.75" customHeight="1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  <c r="AN275" s="59"/>
      <c r="AO275" s="59"/>
      <c r="AP275" s="59"/>
    </row>
    <row r="276" spans="1:42" ht="15.75" customHeight="1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9"/>
      <c r="AM276" s="59"/>
      <c r="AN276" s="59"/>
      <c r="AO276" s="59"/>
      <c r="AP276" s="59"/>
    </row>
    <row r="277" spans="1:42" ht="15.75" customHeight="1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9"/>
      <c r="AM277" s="59"/>
      <c r="AN277" s="59"/>
      <c r="AO277" s="59"/>
      <c r="AP277" s="59"/>
    </row>
    <row r="278" spans="1:42" ht="15.75" customHeight="1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9"/>
      <c r="AM278" s="59"/>
      <c r="AN278" s="59"/>
      <c r="AO278" s="59"/>
      <c r="AP278" s="59"/>
    </row>
    <row r="279" spans="1:42" ht="15.75" customHeight="1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9"/>
      <c r="AM279" s="59"/>
      <c r="AN279" s="59"/>
      <c r="AO279" s="59"/>
      <c r="AP279" s="59"/>
    </row>
    <row r="280" spans="1:42" ht="15.75" customHeight="1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9"/>
      <c r="AM280" s="59"/>
      <c r="AN280" s="59"/>
      <c r="AO280" s="59"/>
      <c r="AP280" s="59"/>
    </row>
    <row r="281" spans="1:42" ht="15.75" customHeight="1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9"/>
      <c r="AM281" s="59"/>
      <c r="AN281" s="59"/>
      <c r="AO281" s="59"/>
      <c r="AP281" s="59"/>
    </row>
    <row r="282" spans="1:42" ht="15.75" customHeight="1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9"/>
      <c r="AM282" s="59"/>
      <c r="AN282" s="59"/>
      <c r="AO282" s="59"/>
      <c r="AP282" s="59"/>
    </row>
    <row r="283" spans="1:42" ht="15.75" customHeight="1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9"/>
      <c r="AM283" s="59"/>
      <c r="AN283" s="59"/>
      <c r="AO283" s="59"/>
      <c r="AP283" s="59"/>
    </row>
    <row r="284" spans="1:42" ht="15.75" customHeight="1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9"/>
      <c r="AM284" s="59"/>
      <c r="AN284" s="59"/>
      <c r="AO284" s="59"/>
      <c r="AP284" s="59"/>
    </row>
    <row r="285" spans="1:42" ht="15.75" customHeight="1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9"/>
      <c r="AM285" s="59"/>
      <c r="AN285" s="59"/>
      <c r="AO285" s="59"/>
      <c r="AP285" s="59"/>
    </row>
    <row r="286" spans="1:42" ht="15.75" customHeight="1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  <c r="AP286" s="59"/>
    </row>
    <row r="287" spans="1:42" ht="15.75" customHeight="1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  <c r="AN287" s="59"/>
      <c r="AO287" s="59"/>
      <c r="AP287" s="59"/>
    </row>
    <row r="288" spans="1:42" ht="15.75" customHeight="1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9"/>
      <c r="AM288" s="59"/>
      <c r="AN288" s="59"/>
      <c r="AO288" s="59"/>
      <c r="AP288" s="59"/>
    </row>
    <row r="289" spans="1:42" ht="15.75" customHeight="1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  <c r="AP289" s="59"/>
    </row>
    <row r="290" spans="1:42" ht="15.75" customHeight="1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9"/>
      <c r="AM290" s="59"/>
      <c r="AN290" s="59"/>
      <c r="AO290" s="59"/>
      <c r="AP290" s="59"/>
    </row>
    <row r="291" spans="1:42" ht="15.75" customHeight="1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9"/>
      <c r="AM291" s="59"/>
      <c r="AN291" s="59"/>
      <c r="AO291" s="59"/>
      <c r="AP291" s="59"/>
    </row>
    <row r="292" spans="1:42" ht="15.75" customHeight="1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9"/>
      <c r="AM292" s="59"/>
      <c r="AN292" s="59"/>
      <c r="AO292" s="59"/>
      <c r="AP292" s="59"/>
    </row>
    <row r="293" spans="1:42" ht="15.75" customHeight="1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9"/>
      <c r="AM293" s="59"/>
      <c r="AN293" s="59"/>
      <c r="AO293" s="59"/>
      <c r="AP293" s="59"/>
    </row>
    <row r="294" spans="1:42" ht="15.75" customHeight="1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9"/>
      <c r="AM294" s="59"/>
      <c r="AN294" s="59"/>
      <c r="AO294" s="59"/>
      <c r="AP294" s="59"/>
    </row>
    <row r="295" spans="1:42" ht="15.75" customHeight="1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  <c r="AK295" s="59"/>
      <c r="AL295" s="59"/>
      <c r="AM295" s="59"/>
      <c r="AN295" s="59"/>
      <c r="AO295" s="59"/>
      <c r="AP295" s="59"/>
    </row>
    <row r="296" spans="1:42" ht="15.75" customHeight="1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/>
      <c r="AK296" s="59"/>
      <c r="AL296" s="59"/>
      <c r="AM296" s="59"/>
      <c r="AN296" s="59"/>
      <c r="AO296" s="59"/>
      <c r="AP296" s="59"/>
    </row>
    <row r="297" spans="1:42" ht="15.75" customHeight="1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9"/>
      <c r="AM297" s="59"/>
      <c r="AN297" s="59"/>
      <c r="AO297" s="59"/>
      <c r="AP297" s="59"/>
    </row>
    <row r="298" spans="1:42" ht="15.75" customHeight="1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9"/>
      <c r="AM298" s="59"/>
      <c r="AN298" s="59"/>
      <c r="AO298" s="59"/>
      <c r="AP298" s="59"/>
    </row>
    <row r="299" spans="1:42" ht="15.75" customHeight="1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9"/>
      <c r="AM299" s="59"/>
      <c r="AN299" s="59"/>
      <c r="AO299" s="59"/>
      <c r="AP299" s="59"/>
    </row>
    <row r="300" spans="1:42" ht="15.75" customHeight="1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  <c r="AK300" s="59"/>
      <c r="AL300" s="59"/>
      <c r="AM300" s="59"/>
      <c r="AN300" s="59"/>
      <c r="AO300" s="59"/>
      <c r="AP300" s="59"/>
    </row>
    <row r="301" spans="1:42" ht="15.75" customHeight="1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9"/>
      <c r="AM301" s="59"/>
      <c r="AN301" s="59"/>
      <c r="AO301" s="59"/>
      <c r="AP301" s="59"/>
    </row>
    <row r="302" spans="1:42" ht="15.75" customHeight="1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9"/>
      <c r="AM302" s="59"/>
      <c r="AN302" s="59"/>
      <c r="AO302" s="59"/>
      <c r="AP302" s="59"/>
    </row>
    <row r="303" spans="1:42" ht="15.75" customHeight="1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9"/>
      <c r="AM303" s="59"/>
      <c r="AN303" s="59"/>
      <c r="AO303" s="59"/>
      <c r="AP303" s="59"/>
    </row>
    <row r="304" spans="1:42" ht="15.75" customHeight="1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9"/>
      <c r="AM304" s="59"/>
      <c r="AN304" s="59"/>
      <c r="AO304" s="59"/>
      <c r="AP304" s="59"/>
    </row>
    <row r="305" spans="1:42" ht="15.75" customHeight="1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  <c r="AK305" s="59"/>
      <c r="AL305" s="59"/>
      <c r="AM305" s="59"/>
      <c r="AN305" s="59"/>
      <c r="AO305" s="59"/>
      <c r="AP305" s="59"/>
    </row>
    <row r="306" spans="1:42" ht="15.75" customHeight="1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9"/>
      <c r="AM306" s="59"/>
      <c r="AN306" s="59"/>
      <c r="AO306" s="59"/>
      <c r="AP306" s="59"/>
    </row>
    <row r="307" spans="1:42" ht="15.75" customHeight="1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9"/>
      <c r="AM307" s="59"/>
      <c r="AN307" s="59"/>
      <c r="AO307" s="59"/>
      <c r="AP307" s="59"/>
    </row>
    <row r="308" spans="1:42" ht="15.75" customHeight="1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/>
      <c r="AL308" s="59"/>
      <c r="AM308" s="59"/>
      <c r="AN308" s="59"/>
      <c r="AO308" s="59"/>
      <c r="AP308" s="59"/>
    </row>
    <row r="309" spans="1:42" ht="15.75" customHeight="1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9"/>
      <c r="AM309" s="59"/>
      <c r="AN309" s="59"/>
      <c r="AO309" s="59"/>
      <c r="AP309" s="59"/>
    </row>
    <row r="310" spans="1:42" ht="15.75" customHeight="1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9"/>
      <c r="AM310" s="59"/>
      <c r="AN310" s="59"/>
      <c r="AO310" s="59"/>
      <c r="AP310" s="59"/>
    </row>
    <row r="311" spans="1:42" ht="15.75" customHeight="1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  <c r="AN311" s="59"/>
      <c r="AO311" s="59"/>
      <c r="AP311" s="59"/>
    </row>
    <row r="312" spans="1:42" ht="15.75" customHeight="1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9"/>
      <c r="AM312" s="59"/>
      <c r="AN312" s="59"/>
      <c r="AO312" s="59"/>
      <c r="AP312" s="59"/>
    </row>
    <row r="313" spans="1:42" ht="15.75" customHeight="1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  <c r="AK313" s="59"/>
      <c r="AL313" s="59"/>
      <c r="AM313" s="59"/>
      <c r="AN313" s="59"/>
      <c r="AO313" s="59"/>
      <c r="AP313" s="59"/>
    </row>
    <row r="314" spans="1:42" ht="15.75" customHeight="1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9"/>
      <c r="AM314" s="59"/>
      <c r="AN314" s="59"/>
      <c r="AO314" s="59"/>
      <c r="AP314" s="59"/>
    </row>
    <row r="315" spans="1:42" ht="15.75" customHeight="1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9"/>
      <c r="AM315" s="59"/>
      <c r="AN315" s="59"/>
      <c r="AO315" s="59"/>
      <c r="AP315" s="59"/>
    </row>
    <row r="316" spans="1:42" ht="15.75" customHeight="1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  <c r="AK316" s="59"/>
      <c r="AL316" s="59"/>
      <c r="AM316" s="59"/>
      <c r="AN316" s="59"/>
      <c r="AO316" s="59"/>
      <c r="AP316" s="59"/>
    </row>
    <row r="317" spans="1:42" ht="15.75" customHeight="1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9"/>
      <c r="AM317" s="59"/>
      <c r="AN317" s="59"/>
      <c r="AO317" s="59"/>
      <c r="AP317" s="59"/>
    </row>
    <row r="318" spans="1:42" ht="15.75" customHeight="1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9"/>
      <c r="AM318" s="59"/>
      <c r="AN318" s="59"/>
      <c r="AO318" s="59"/>
      <c r="AP318" s="59"/>
    </row>
    <row r="319" spans="1:42" ht="15.75" customHeight="1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9"/>
      <c r="AM319" s="59"/>
      <c r="AN319" s="59"/>
      <c r="AO319" s="59"/>
      <c r="AP319" s="59"/>
    </row>
    <row r="320" spans="1:42" ht="15.75" customHeight="1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  <c r="AK320" s="59"/>
      <c r="AL320" s="59"/>
      <c r="AM320" s="59"/>
      <c r="AN320" s="59"/>
      <c r="AO320" s="59"/>
      <c r="AP320" s="59"/>
    </row>
    <row r="321" spans="1:42" ht="15.75" customHeight="1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  <c r="AK321" s="59"/>
      <c r="AL321" s="59"/>
      <c r="AM321" s="59"/>
      <c r="AN321" s="59"/>
      <c r="AO321" s="59"/>
      <c r="AP321" s="59"/>
    </row>
    <row r="322" spans="1:42" ht="15.75" customHeight="1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  <c r="AK322" s="59"/>
      <c r="AL322" s="59"/>
      <c r="AM322" s="59"/>
      <c r="AN322" s="59"/>
      <c r="AO322" s="59"/>
      <c r="AP322" s="59"/>
    </row>
    <row r="323" spans="1:42" ht="15.75" customHeight="1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  <c r="AK323" s="59"/>
      <c r="AL323" s="59"/>
      <c r="AM323" s="59"/>
      <c r="AN323" s="59"/>
      <c r="AO323" s="59"/>
      <c r="AP323" s="59"/>
    </row>
    <row r="324" spans="1:42" ht="15.75" customHeight="1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9"/>
      <c r="AM324" s="59"/>
      <c r="AN324" s="59"/>
      <c r="AO324" s="59"/>
      <c r="AP324" s="59"/>
    </row>
    <row r="325" spans="1:42" ht="15.75" customHeight="1"/>
    <row r="326" spans="1:42" ht="15.75" customHeight="1"/>
    <row r="327" spans="1:42" ht="15.75" customHeight="1"/>
    <row r="328" spans="1:42" ht="15.75" customHeight="1"/>
    <row r="329" spans="1:42" ht="15.75" customHeight="1"/>
    <row r="330" spans="1:42" ht="15.75" customHeight="1"/>
    <row r="331" spans="1:42" ht="15.75" customHeight="1"/>
    <row r="332" spans="1:42" ht="15.75" customHeight="1"/>
    <row r="333" spans="1:42" ht="15.75" customHeight="1"/>
    <row r="334" spans="1:42" ht="15.75" customHeight="1"/>
    <row r="335" spans="1:42" ht="15.75" customHeight="1"/>
    <row r="336" spans="1:42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</sheetData>
  <mergeCells count="19">
    <mergeCell ref="A70:A82"/>
    <mergeCell ref="A83:A93"/>
    <mergeCell ref="A128:B128"/>
    <mergeCell ref="A129:B129"/>
    <mergeCell ref="A5:A17"/>
    <mergeCell ref="A18:A30"/>
    <mergeCell ref="A31:A43"/>
    <mergeCell ref="A44:A56"/>
    <mergeCell ref="A57:A69"/>
    <mergeCell ref="N3:V3"/>
    <mergeCell ref="W3:W4"/>
    <mergeCell ref="X3:AF3"/>
    <mergeCell ref="AG3:AG4"/>
    <mergeCell ref="AH3:AP3"/>
    <mergeCell ref="A3:A4"/>
    <mergeCell ref="B3:B4"/>
    <mergeCell ref="C3:C4"/>
    <mergeCell ref="D3:L3"/>
    <mergeCell ref="M3:M4"/>
  </mergeCell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Serie receptivo</vt:lpstr>
      <vt:lpstr>RECEPTIVO_país de residencia</vt:lpstr>
      <vt:lpstr>Serie emisivo</vt:lpstr>
      <vt:lpstr>EMISIVO_destino principal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Leila María Abduca</dc:creator>
  <dc:description/>
  <cp:lastModifiedBy>Mariano Cipponeri</cp:lastModifiedBy>
  <cp:revision>5</cp:revision>
  <dcterms:created xsi:type="dcterms:W3CDTF">2023-07-10T15:21:11Z</dcterms:created>
  <dcterms:modified xsi:type="dcterms:W3CDTF">2025-06-25T16:15:25Z</dcterms:modified>
  <dc:language>es-AR</dc:language>
</cp:coreProperties>
</file>