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ie receptivo" sheetId="1" state="visible" r:id="rId3"/>
    <sheet name="RECEPTIVO_país de residencia" sheetId="2" state="visible" r:id="rId4"/>
    <sheet name="Serie emisivo" sheetId="3" state="visible" r:id="rId5"/>
    <sheet name="EMISIVO_destino principal" sheetId="4" state="visible" r:id="rId6"/>
  </sheets>
  <definedNames>
    <definedName function="false" hidden="true" localSheetId="2" name="_xlnm._FilterDatabase" vbProcedure="false">'Serie emisivo'!$A$1:$AH$134</definedName>
    <definedName function="false" hidden="true" localSheetId="0" name="_xlnm._FilterDatabase" vbProcedure="false">'Serie receptivo'!$A$4:$J$209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<sst xmlns="http://schemas.openxmlformats.org/spreadsheetml/2006/main" count="902" uniqueCount="65">
  <si>
    <t xml:space="preserve">Cuadro 1. TURISMO RECEPTIVO: Viajes de turistas no residentes en la Argentina por mes según medio de transporte. Serie histórica. Años 2010/2025</t>
  </si>
  <si>
    <t xml:space="preserve">TURISMO RECEPTIVO</t>
  </si>
  <si>
    <t xml:space="preserve">Medio de transporte </t>
  </si>
  <si>
    <t xml:space="preserve">Año</t>
  </si>
  <si>
    <t xml:space="preserve">Mes</t>
  </si>
  <si>
    <t xml:space="preserve">TOTAL</t>
  </si>
  <si>
    <t xml:space="preserve">Var. i.a. </t>
  </si>
  <si>
    <t xml:space="preserve">Aéreo</t>
  </si>
  <si>
    <t xml:space="preserve">Fluvial/ Marítimo</t>
  </si>
  <si>
    <t xml:space="preserve">Terrestre</t>
  </si>
  <si>
    <t xml:space="preserve">viajes de turistas no residentes</t>
  </si>
  <si>
    <t xml:space="preserve">% </t>
  </si>
  <si>
    <t xml:space="preserve">Total</t>
  </si>
  <si>
    <t xml:space="preserve">///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</si>
  <si>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</si>
  <si>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</si>
  <si>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</si>
  <si>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</si>
  <si>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</si>
  <si>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</si>
  <si>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</si>
  <si>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</si>
  <si>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</si>
  <si>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</si>
  <si>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</si>
  <si>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</si>
  <si>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 </t>
  </si>
  <si>
    <t xml:space="preserve">Total </t>
  </si>
  <si>
    <t xml:space="preserve">2023*</t>
  </si>
  <si>
    <t xml:space="preserve">Total (ene-dic)</t>
  </si>
  <si>
    <t xml:space="preserve">2024*</t>
  </si>
  <si>
    <t xml:space="preserve">2025*</t>
  </si>
  <si>
    <t xml:space="preserve">Total (ene-abr)</t>
  </si>
  <si>
    <t xml:space="preserve">*provisorio</t>
  </si>
  <si>
    <t xml:space="preserve">/// Dato que no corresponde presentar debido a la naturaleza de las cosas. </t>
  </si>
  <si>
    <r>
      <rPr>
        <b val="true"/>
        <sz val="8"/>
        <color theme="1"/>
        <rFont val="Arial"/>
        <family val="2"/>
        <charset val="1"/>
      </rPr>
      <t xml:space="preserve">Nota:</t>
    </r>
    <r>
      <rPr>
        <sz val="8"/>
        <color theme="1"/>
        <rFont val="Arial"/>
        <family val="2"/>
        <charset val="1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</si>
  <si>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r>
      <rPr>
        <b val="true"/>
        <sz val="8"/>
        <color theme="1"/>
        <rFont val="Gotham Rounded Bold"/>
        <family val="3"/>
        <charset val="1"/>
      </rPr>
      <t xml:space="preserve">Fuente:</t>
    </r>
    <r>
      <rPr>
        <sz val="8"/>
        <color theme="1"/>
        <rFont val="Gotham Rounded Bold"/>
        <family val="3"/>
        <charset val="1"/>
      </rPr>
      <t xml:space="preserve"> SINTA. Subsecretaría de Turismo. Secretaría de Turismo, Ambiente y Deportes. Ministerio del Interior.</t>
    </r>
  </si>
  <si>
    <t xml:space="preserve">Cuadro 2. TURISMO RECEPTIVO: Viajes de turistas no residentes en la Argentina por mes según medio de transporte y país de residencia. Serie histórica. Años 2010/2025</t>
  </si>
  <si>
    <t xml:space="preserve">año</t>
  </si>
  <si>
    <t xml:space="preserve">mes</t>
  </si>
  <si>
    <t xml:space="preserve">TOTAL PAÍS</t>
  </si>
  <si>
    <t xml:space="preserve">PAÍS DE RESIDENCIA</t>
  </si>
  <si>
    <t xml:space="preserve">TOTAL VÍA AÉREA</t>
  </si>
  <si>
    <t xml:space="preserve">TOTAL VÍA FLUVIAL/MARITIMA</t>
  </si>
  <si>
    <t xml:space="preserve">TOTAL TERRESTRE</t>
  </si>
  <si>
    <t xml:space="preserve">Bolivia</t>
  </si>
  <si>
    <t xml:space="preserve">Brasil</t>
  </si>
  <si>
    <t xml:space="preserve">Chile</t>
  </si>
  <si>
    <t xml:space="preserve">Paraguay</t>
  </si>
  <si>
    <t xml:space="preserve">Uruguay</t>
  </si>
  <si>
    <t xml:space="preserve">EE.UU. y Canadá</t>
  </si>
  <si>
    <t xml:space="preserve">Resto de América</t>
  </si>
  <si>
    <t xml:space="preserve">Europa</t>
  </si>
  <si>
    <t xml:space="preserve">Resto del mundo</t>
  </si>
  <si>
    <t xml:space="preserve">Diciembre </t>
  </si>
  <si>
    <t xml:space="preserve">Var. i.a. ene 25/ mar 24</t>
  </si>
  <si>
    <t xml:space="preserve">Var. i.a. total 25/ total 24</t>
  </si>
  <si>
    <r>
      <rPr>
        <b val="true"/>
        <sz val="8"/>
        <color theme="1"/>
        <rFont val="Gotham Rounded Bold"/>
        <family val="3"/>
        <charset val="1"/>
      </rPr>
      <t xml:space="preserve">Nota:</t>
    </r>
    <r>
      <rPr>
        <sz val="8"/>
        <color theme="1"/>
        <rFont val="Gotham Rounded Bold"/>
        <family val="3"/>
        <charset val="1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</si>
  <si>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 xml:space="preserve">Cuadro 2. TURISMO EMISIVO: Viajes de turistas residentes que viajaron al exterior por mes según medio de transporte. Serie histórica. Años 2016/2025</t>
  </si>
  <si>
    <t xml:space="preserve">TURISMO EMISIVO</t>
  </si>
  <si>
    <t xml:space="preserve">viajes de turistas residentes</t>
  </si>
  <si>
    <t xml:space="preserve">,</t>
  </si>
  <si>
    <t xml:space="preserve">Febrero </t>
  </si>
  <si>
    <t xml:space="preserve">Cuadro 4. TURISMO EMISIVO: Viajes de turistas residentes que viajaron al exterior  por mes según medio de transporte y destino principal. Serie histórica. Años 2016/2025</t>
  </si>
  <si>
    <t xml:space="preserve">PAÍS DE DESTINO PRINCIPAL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</si>
</sst>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\ %"/>
    <numFmt numFmtId="166" formatCode="0.0%"/>
    <numFmt numFmtId="167" formatCode="_ * #,##0_ ;_ * \-#,##0_ ;_ * \-??_ ;_ @_ "/>
    <numFmt numFmtId="168" formatCode="@"/>
    <numFmt numFmtId="169" formatCode="_ * #,##0.0_ ;_ * \-#,##0.0_ ;_ * \-??_ ;_ @_ "/>
    <numFmt numFmtId="170" formatCode="0"/>
    <numFmt numFmtId="171" formatCode="_-* #,##0.00_-;\-* #,##0.00_-;_-* \-??_-;_-@_-"/>
    <numFmt numFmtId="172" formatCode="_-* #,##0_-;\-* #,##0_-;_-* \-??_-;_-@_-"/>
    <numFmt numFmtId="173" formatCode="0.00\ %"/>
    <numFmt numFmtId="174" formatCode="_-* #,##0\ _€_-;\-* #,##0\ _€_-;_-* \-??\ _€_-;_-@_-"/>
  </numFmts>
  <fonts count="24">
    <font>
      <sz val="11"/>
      <color theme="1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theme="1"/>
      <name val="Gotham Rounded Bold"/>
      <family val="3"/>
      <charset val="1"/>
    </font>
    <font>
      <sz val="10"/>
      <color theme="1"/>
      <name val="Gotham Rounded Bold"/>
      <family val="3"/>
      <charset val="1"/>
    </font>
    <font>
      <i val="true"/>
      <sz val="8"/>
      <color theme="1"/>
      <name val="Gotham Rounded Bold"/>
      <family val="3"/>
      <charset val="1"/>
    </font>
    <font>
      <sz val="11"/>
      <color theme="1"/>
      <name val="Gotham Rounded Light"/>
      <family val="3"/>
      <charset val="1"/>
    </font>
    <font>
      <sz val="8"/>
      <color theme="1"/>
      <name val="Gotham Light"/>
      <family val="3"/>
      <charset val="1"/>
    </font>
    <font>
      <sz val="8"/>
      <color rgb="FFFF0000"/>
      <name val="Gotham Light"/>
      <family val="3"/>
      <charset val="1"/>
    </font>
    <font>
      <sz val="11"/>
      <color theme="1"/>
      <name val="Calibri"/>
      <family val="2"/>
      <charset val="1"/>
    </font>
    <font>
      <sz val="9"/>
      <color theme="1"/>
      <name val="Gotham Rounded Bold"/>
      <family val="3"/>
      <charset val="1"/>
    </font>
    <font>
      <sz val="8"/>
      <name val="Gotham Rounded Bold"/>
      <family val="0"/>
      <charset val="1"/>
    </font>
    <font>
      <sz val="8"/>
      <name val="Gotham"/>
      <family val="0"/>
      <charset val="1"/>
    </font>
    <font>
      <b val="true"/>
      <sz val="8"/>
      <color theme="1"/>
      <name val="Arial"/>
      <family val="2"/>
      <charset val="1"/>
    </font>
    <font>
      <sz val="8"/>
      <color theme="1"/>
      <name val="Arial"/>
      <family val="2"/>
      <charset val="1"/>
    </font>
    <font>
      <b val="true"/>
      <sz val="8"/>
      <color theme="1"/>
      <name val="Gotham Rounded Bold"/>
      <family val="3"/>
      <charset val="1"/>
    </font>
    <font>
      <sz val="8"/>
      <color theme="1"/>
      <name val="Gotham Rounded Light"/>
      <family val="3"/>
      <charset val="1"/>
    </font>
    <font>
      <b val="true"/>
      <sz val="11"/>
      <color theme="1"/>
      <name val="Gotham Rounded Light"/>
      <family val="0"/>
      <charset val="1"/>
    </font>
    <font>
      <b val="true"/>
      <sz val="11"/>
      <color theme="1"/>
      <name val="Calibri"/>
      <family val="2"/>
      <charset val="1"/>
    </font>
    <font>
      <sz val="8"/>
      <name val="Gotham Round"/>
      <family val="0"/>
      <charset val="1"/>
    </font>
    <font>
      <sz val="11"/>
      <color rgb="FFFF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EAADB"/>
        <bgColor rgb="FF8DB3E2"/>
      </patternFill>
    </fill>
    <fill>
      <patternFill patternType="solid">
        <fgColor rgb="FFAEABAB"/>
        <bgColor rgb="FFA6A6A6"/>
      </patternFill>
    </fill>
    <fill>
      <patternFill patternType="solid">
        <fgColor theme="0" tint="-0.35"/>
        <bgColor rgb="FFA5A5A5"/>
      </patternFill>
    </fill>
    <fill>
      <patternFill patternType="solid">
        <fgColor rgb="FF95B3D7"/>
        <bgColor rgb="FF8DB3E2"/>
      </patternFill>
    </fill>
    <fill>
      <patternFill patternType="solid">
        <fgColor rgb="FF8DB3E2"/>
        <bgColor rgb="FF95B3D7"/>
      </patternFill>
    </fill>
    <fill>
      <patternFill patternType="solid">
        <fgColor rgb="FFB8CCE4"/>
        <bgColor rgb="FF95B3D7"/>
      </patternFill>
    </fill>
    <fill>
      <patternFill patternType="solid">
        <fgColor rgb="FFC4BD97"/>
        <bgColor rgb="FFAEABAB"/>
      </patternFill>
    </fill>
    <fill>
      <patternFill patternType="solid">
        <fgColor rgb="FFA5A5A5"/>
        <bgColor rgb="FFA6A6A6"/>
      </patternFill>
    </fill>
    <fill>
      <patternFill patternType="solid">
        <fgColor theme="2" tint="-0.35"/>
        <bgColor rgb="FFA5A5A5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>
        <color theme="4"/>
      </top>
      <bottom style="thin">
        <color theme="4"/>
      </bottom>
      <diagonal/>
    </border>
    <border diagonalUp="false" diagonalDown="false">
      <left style="thin"/>
      <right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0" fillId="0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8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10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0" borderId="1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0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2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9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9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dxfs count="5">
    <dxf>
      <fill>
        <patternFill patternType="solid">
          <fgColor rgb="FF8EAADB"/>
          <bgColor rgb="FF000000"/>
        </patternFill>
      </fill>
    </dxf>
    <dxf>
      <fill>
        <patternFill patternType="solid">
          <fgColor rgb="FFA6A6A6"/>
          <bgColor rgb="FF000000"/>
        </patternFill>
      </fill>
    </dxf>
    <dxf>
      <fill>
        <patternFill patternType="solid">
          <fgColor rgb="FFAEABAB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A5A5A5"/>
      <rgbColor rgb="FF8EAADB"/>
      <rgbColor rgb="FF993366"/>
      <rgbColor rgb="FFFFFFCC"/>
      <rgbColor rgb="FFCCFFFF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3E2"/>
      <rgbColor rgb="FFA6A6A6"/>
      <rgbColor rgb="FFAEABAB"/>
      <rgbColor rgb="FFFFCC99"/>
      <rgbColor rgb="FF4472C4"/>
      <rgbColor rgb="FF95B3D7"/>
      <rgbColor rgb="FF99CC00"/>
      <rgbColor rgb="FFFFCC00"/>
      <rgbColor rgb="FFFF9900"/>
      <rgbColor rgb="FFFF6600"/>
      <rgbColor rgb="FF666699"/>
      <rgbColor rgb="FF989494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2013 - Tema de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1014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2" ySplit="5" topLeftCell="C198" activePane="bottomRight" state="frozen"/>
      <selection pane="topLeft" activeCell="A1" activeCellId="0" sqref="A1"/>
      <selection pane="topRight" activeCell="C1" activeCellId="0" sqref="C1"/>
      <selection pane="bottomLeft" activeCell="A198" activeCellId="0" sqref="A198"/>
      <selection pane="bottomRight" activeCell="O203" activeCellId="0" sqref="O203"/>
    </sheetView>
  </sheetViews>
  <sheetFormatPr defaultColWidth="12.625" defaultRowHeight="15" customHeight="true" zeroHeight="false" outlineLevelRow="0" outlineLevelCol="0"/>
  <cols>
    <col collapsed="false" customWidth="true" hidden="false" outlineLevel="0" max="1" min="1" style="0" width="4.75"/>
    <col collapsed="false" customWidth="true" hidden="false" outlineLevel="0" max="2" min="2" style="0" width="14"/>
    <col collapsed="false" customWidth="true" hidden="false" outlineLevel="0" max="3" min="3" style="0" width="11"/>
    <col collapsed="false" customWidth="true" hidden="false" outlineLevel="0" max="4" min="4" style="0" width="9.25"/>
    <col collapsed="false" customWidth="true" hidden="false" outlineLevel="0" max="5" min="5" style="0" width="11"/>
    <col collapsed="false" customWidth="true" hidden="false" outlineLevel="0" max="6" min="6" style="0" width="8.5"/>
    <col collapsed="false" customWidth="true" hidden="false" outlineLevel="0" max="7" min="7" style="0" width="11"/>
    <col collapsed="false" customWidth="true" hidden="false" outlineLevel="0" max="8" min="8" style="0" width="7.88"/>
    <col collapsed="false" customWidth="true" hidden="false" outlineLevel="0" max="9" min="9" style="0" width="11"/>
    <col collapsed="false" customWidth="true" hidden="false" outlineLevel="0" max="10" min="10" style="0" width="7.88"/>
    <col collapsed="false" customWidth="true" hidden="false" outlineLevel="0" max="11" min="11" style="0" width="13.62"/>
    <col collapsed="false" customWidth="true" hidden="true" outlineLevel="0" max="12" min="12" style="1" width="13.12"/>
    <col collapsed="false" customWidth="true" hidden="true" outlineLevel="0" max="13" min="13" style="0" width="14.62"/>
    <col collapsed="false" customWidth="true" hidden="false" outlineLevel="0" max="14" min="14" style="0" width="10"/>
    <col collapsed="false" customWidth="true" hidden="false" outlineLevel="0" max="15" min="15" style="0" width="13.76"/>
    <col collapsed="false" customWidth="true" hidden="false" outlineLevel="0" max="26" min="16" style="0" width="10"/>
  </cols>
  <sheetData>
    <row r="1" customFormat="false" ht="13.5" hidden="false" customHeight="true" outlineLevel="0" collapsed="false">
      <c r="A1" s="2" t="s">
        <v>0</v>
      </c>
      <c r="B1" s="3"/>
      <c r="C1" s="4"/>
      <c r="D1" s="5"/>
      <c r="E1" s="4"/>
      <c r="F1" s="5"/>
      <c r="G1" s="4"/>
      <c r="H1" s="5"/>
      <c r="I1" s="4"/>
      <c r="J1" s="4"/>
      <c r="K1" s="6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13.5" hidden="false" customHeight="true" outlineLevel="0" collapsed="false">
      <c r="A2" s="2"/>
      <c r="B2" s="8"/>
      <c r="C2" s="4"/>
      <c r="D2" s="5"/>
      <c r="E2" s="4"/>
      <c r="F2" s="5"/>
      <c r="G2" s="4"/>
      <c r="H2" s="5"/>
      <c r="I2" s="4"/>
      <c r="J2" s="4"/>
      <c r="K2" s="6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15" hidden="false" customHeight="true" outlineLevel="0" collapsed="false">
      <c r="A3" s="9" t="s">
        <v>1</v>
      </c>
      <c r="B3" s="9"/>
      <c r="C3" s="9"/>
      <c r="D3" s="9"/>
      <c r="E3" s="10" t="s">
        <v>2</v>
      </c>
      <c r="F3" s="10"/>
      <c r="G3" s="10"/>
      <c r="H3" s="10"/>
      <c r="I3" s="10"/>
      <c r="J3" s="10"/>
      <c r="K3" s="6"/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27" hidden="false" customHeight="true" outlineLevel="0" collapsed="false">
      <c r="A4" s="11" t="s">
        <v>3</v>
      </c>
      <c r="B4" s="11" t="s">
        <v>4</v>
      </c>
      <c r="C4" s="12" t="s">
        <v>5</v>
      </c>
      <c r="D4" s="13" t="s">
        <v>6</v>
      </c>
      <c r="E4" s="12" t="s">
        <v>7</v>
      </c>
      <c r="F4" s="13" t="s">
        <v>6</v>
      </c>
      <c r="G4" s="14" t="s">
        <v>8</v>
      </c>
      <c r="H4" s="13" t="s">
        <v>6</v>
      </c>
      <c r="I4" s="12" t="s">
        <v>9</v>
      </c>
      <c r="J4" s="13" t="s">
        <v>6</v>
      </c>
      <c r="K4" s="6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34.5" hidden="false" customHeight="true" outlineLevel="0" collapsed="false">
      <c r="A5" s="11"/>
      <c r="B5" s="11"/>
      <c r="C5" s="15" t="s">
        <v>10</v>
      </c>
      <c r="D5" s="15" t="s">
        <v>11</v>
      </c>
      <c r="E5" s="15" t="s">
        <v>10</v>
      </c>
      <c r="F5" s="15" t="s">
        <v>11</v>
      </c>
      <c r="G5" s="15" t="s">
        <v>10</v>
      </c>
      <c r="H5" s="15" t="s">
        <v>11</v>
      </c>
      <c r="I5" s="15" t="s">
        <v>10</v>
      </c>
      <c r="J5" s="15" t="s">
        <v>11</v>
      </c>
      <c r="K5" s="6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" hidden="false" customHeight="true" outlineLevel="0" collapsed="false">
      <c r="A6" s="16" t="n">
        <v>2010</v>
      </c>
      <c r="B6" s="17" t="s">
        <v>12</v>
      </c>
      <c r="C6" s="18" t="n">
        <f aca="false">+E6+G6+I6</f>
        <v>6738741.67612375</v>
      </c>
      <c r="D6" s="19" t="s">
        <v>13</v>
      </c>
      <c r="E6" s="18" t="n">
        <v>2804455</v>
      </c>
      <c r="F6" s="19" t="s">
        <v>13</v>
      </c>
      <c r="G6" s="18" t="n">
        <v>1031416.72666601</v>
      </c>
      <c r="H6" s="19" t="s">
        <v>13</v>
      </c>
      <c r="I6" s="18" t="n">
        <v>2902869.94945773</v>
      </c>
      <c r="J6" s="19" t="s">
        <v>13</v>
      </c>
      <c r="K6" s="20"/>
      <c r="L6" s="21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customFormat="false" ht="15" hidden="false" customHeight="true" outlineLevel="0" collapsed="false">
      <c r="A7" s="16"/>
      <c r="B7" s="22" t="s">
        <v>14</v>
      </c>
      <c r="C7" s="23" t="n">
        <f aca="false">+E7+G7+I7</f>
        <v>756148.830877297</v>
      </c>
      <c r="D7" s="24" t="s">
        <v>13</v>
      </c>
      <c r="E7" s="23" t="n">
        <v>269762.304127362</v>
      </c>
      <c r="F7" s="24" t="s">
        <v>13</v>
      </c>
      <c r="G7" s="23" t="n">
        <v>134982.326691339</v>
      </c>
      <c r="H7" s="24" t="s">
        <v>13</v>
      </c>
      <c r="I7" s="23" t="n">
        <v>351404.200058596</v>
      </c>
      <c r="J7" s="24" t="s">
        <v>13</v>
      </c>
      <c r="K7" s="20"/>
      <c r="L7" s="2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customFormat="false" ht="15" hidden="false" customHeight="true" outlineLevel="0" collapsed="false">
      <c r="A8" s="16"/>
      <c r="B8" s="22" t="s">
        <v>15</v>
      </c>
      <c r="C8" s="23" t="n">
        <f aca="false">+E8+G8+I8</f>
        <v>686378.97406579</v>
      </c>
      <c r="D8" s="24" t="s">
        <v>13</v>
      </c>
      <c r="E8" s="23" t="n">
        <v>198385.516468456</v>
      </c>
      <c r="F8" s="24" t="s">
        <v>13</v>
      </c>
      <c r="G8" s="23" t="n">
        <v>122342.528338523</v>
      </c>
      <c r="H8" s="24" t="s">
        <v>13</v>
      </c>
      <c r="I8" s="23" t="n">
        <v>365650.929258811</v>
      </c>
      <c r="J8" s="24" t="s">
        <v>13</v>
      </c>
      <c r="K8" s="20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customFormat="false" ht="15" hidden="false" customHeight="true" outlineLevel="0" collapsed="false">
      <c r="A9" s="16"/>
      <c r="B9" s="22" t="s">
        <v>16</v>
      </c>
      <c r="C9" s="23" t="n">
        <f aca="false">+E9+G9+I9</f>
        <v>551156.092934765</v>
      </c>
      <c r="D9" s="24" t="s">
        <v>13</v>
      </c>
      <c r="E9" s="23" t="n">
        <v>212206.179404182</v>
      </c>
      <c r="F9" s="24" t="s">
        <v>13</v>
      </c>
      <c r="G9" s="23" t="n">
        <v>98400.6551481405</v>
      </c>
      <c r="H9" s="24" t="s">
        <v>13</v>
      </c>
      <c r="I9" s="23" t="n">
        <v>240549.258382443</v>
      </c>
      <c r="J9" s="24" t="s">
        <v>13</v>
      </c>
      <c r="K9" s="20"/>
      <c r="L9" s="21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customFormat="false" ht="15" hidden="false" customHeight="true" outlineLevel="0" collapsed="false">
      <c r="A10" s="16"/>
      <c r="B10" s="22" t="s">
        <v>17</v>
      </c>
      <c r="C10" s="23" t="n">
        <f aca="false">+E10+G10+I10</f>
        <v>494898.542550543</v>
      </c>
      <c r="D10" s="24" t="s">
        <v>13</v>
      </c>
      <c r="E10" s="23" t="n">
        <v>216812.506843847</v>
      </c>
      <c r="F10" s="24" t="s">
        <v>13</v>
      </c>
      <c r="G10" s="23" t="n">
        <v>75024.4872633243</v>
      </c>
      <c r="H10" s="24" t="s">
        <v>13</v>
      </c>
      <c r="I10" s="23" t="n">
        <v>203061.548443372</v>
      </c>
      <c r="J10" s="24" t="s">
        <v>13</v>
      </c>
      <c r="K10" s="20"/>
      <c r="L10" s="21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customFormat="false" ht="15" hidden="false" customHeight="true" outlineLevel="0" collapsed="false">
      <c r="A11" s="16"/>
      <c r="B11" s="22" t="s">
        <v>18</v>
      </c>
      <c r="C11" s="23" t="n">
        <f aca="false">+E11+G11+I11</f>
        <v>446210.002509299</v>
      </c>
      <c r="D11" s="24" t="s">
        <v>13</v>
      </c>
      <c r="E11" s="23" t="n">
        <v>201169.607486933</v>
      </c>
      <c r="F11" s="24" t="s">
        <v>13</v>
      </c>
      <c r="G11" s="23" t="n">
        <v>63294.5289274868</v>
      </c>
      <c r="H11" s="24" t="s">
        <v>13</v>
      </c>
      <c r="I11" s="23" t="n">
        <v>181745.866094879</v>
      </c>
      <c r="J11" s="24" t="s">
        <v>13</v>
      </c>
      <c r="K11" s="20"/>
      <c r="L11" s="2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customFormat="false" ht="15" hidden="false" customHeight="true" outlineLevel="0" collapsed="false">
      <c r="A12" s="16"/>
      <c r="B12" s="22" t="s">
        <v>19</v>
      </c>
      <c r="C12" s="23" t="n">
        <f aca="false">+E12+G12+I12</f>
        <v>416470.560018981</v>
      </c>
      <c r="D12" s="24" t="s">
        <v>13</v>
      </c>
      <c r="E12" s="23" t="n">
        <v>208272.88566922</v>
      </c>
      <c r="F12" s="24" t="s">
        <v>13</v>
      </c>
      <c r="G12" s="23" t="n">
        <v>60647.4926937212</v>
      </c>
      <c r="H12" s="24" t="s">
        <v>13</v>
      </c>
      <c r="I12" s="23" t="n">
        <v>147550.18165604</v>
      </c>
      <c r="J12" s="24" t="s">
        <v>13</v>
      </c>
      <c r="K12" s="20"/>
      <c r="L12" s="21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customFormat="false" ht="15" hidden="false" customHeight="true" outlineLevel="0" collapsed="false">
      <c r="A13" s="16"/>
      <c r="B13" s="22" t="s">
        <v>20</v>
      </c>
      <c r="C13" s="23" t="n">
        <f aca="false">+E13+G13+I13</f>
        <v>574310.901856269</v>
      </c>
      <c r="D13" s="24" t="s">
        <v>13</v>
      </c>
      <c r="E13" s="23" t="n">
        <v>263971.839284492</v>
      </c>
      <c r="F13" s="24" t="s">
        <v>13</v>
      </c>
      <c r="G13" s="23" t="n">
        <v>80388.2601546024</v>
      </c>
      <c r="H13" s="24" t="s">
        <v>13</v>
      </c>
      <c r="I13" s="23" t="n">
        <v>229950.802417175</v>
      </c>
      <c r="J13" s="24" t="s">
        <v>13</v>
      </c>
      <c r="K13" s="20"/>
      <c r="L13" s="21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customFormat="false" ht="15" hidden="false" customHeight="true" outlineLevel="0" collapsed="false">
      <c r="A14" s="16"/>
      <c r="B14" s="22" t="s">
        <v>21</v>
      </c>
      <c r="C14" s="23" t="n">
        <f aca="false">+E14+G14+I14</f>
        <v>497893.848575966</v>
      </c>
      <c r="D14" s="24" t="s">
        <v>13</v>
      </c>
      <c r="E14" s="23" t="n">
        <v>251042.496647717</v>
      </c>
      <c r="F14" s="24" t="s">
        <v>13</v>
      </c>
      <c r="G14" s="23" t="n">
        <v>63396.3978953868</v>
      </c>
      <c r="H14" s="24" t="s">
        <v>13</v>
      </c>
      <c r="I14" s="23" t="n">
        <v>183454.954032862</v>
      </c>
      <c r="J14" s="24" t="s">
        <v>13</v>
      </c>
      <c r="K14" s="20"/>
      <c r="L14" s="21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customFormat="false" ht="15" hidden="false" customHeight="true" outlineLevel="0" collapsed="false">
      <c r="A15" s="16"/>
      <c r="B15" s="22" t="s">
        <v>22</v>
      </c>
      <c r="C15" s="23" t="n">
        <f aca="false">+E15+G15+I15</f>
        <v>519224.368603857</v>
      </c>
      <c r="D15" s="24" t="s">
        <v>13</v>
      </c>
      <c r="E15" s="23" t="n">
        <v>236396.66406779</v>
      </c>
      <c r="F15" s="24" t="s">
        <v>13</v>
      </c>
      <c r="G15" s="23" t="n">
        <v>64584.4376169414</v>
      </c>
      <c r="H15" s="24" t="s">
        <v>13</v>
      </c>
      <c r="I15" s="23" t="n">
        <v>218243.266919125</v>
      </c>
      <c r="J15" s="24" t="s">
        <v>13</v>
      </c>
      <c r="K15" s="20"/>
      <c r="L15" s="21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customFormat="false" ht="15" hidden="false" customHeight="true" outlineLevel="0" collapsed="false">
      <c r="A16" s="16"/>
      <c r="B16" s="22" t="s">
        <v>23</v>
      </c>
      <c r="C16" s="23" t="n">
        <f aca="false">+E16+G16+I16</f>
        <v>542671.538945304</v>
      </c>
      <c r="D16" s="24" t="s">
        <v>13</v>
      </c>
      <c r="E16" s="23" t="n">
        <v>238178.294418266</v>
      </c>
      <c r="F16" s="24" t="s">
        <v>13</v>
      </c>
      <c r="G16" s="23" t="n">
        <v>74112.3845125912</v>
      </c>
      <c r="H16" s="24" t="s">
        <v>13</v>
      </c>
      <c r="I16" s="23" t="n">
        <v>230380.860014447</v>
      </c>
      <c r="J16" s="24" t="s">
        <v>13</v>
      </c>
      <c r="K16" s="20"/>
      <c r="L16" s="21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customFormat="false" ht="15" hidden="false" customHeight="true" outlineLevel="0" collapsed="false">
      <c r="A17" s="16"/>
      <c r="B17" s="22" t="s">
        <v>24</v>
      </c>
      <c r="C17" s="23" t="n">
        <f aca="false">+E17+G17+I17</f>
        <v>580839.747251471</v>
      </c>
      <c r="D17" s="24" t="s">
        <v>13</v>
      </c>
      <c r="E17" s="23" t="n">
        <v>252025.632886033</v>
      </c>
      <c r="F17" s="24" t="s">
        <v>13</v>
      </c>
      <c r="G17" s="23" t="n">
        <v>84320.4979984448</v>
      </c>
      <c r="H17" s="24" t="s">
        <v>13</v>
      </c>
      <c r="I17" s="23" t="n">
        <v>244493.616366993</v>
      </c>
      <c r="J17" s="24" t="s">
        <v>13</v>
      </c>
      <c r="K17" s="20"/>
      <c r="L17" s="21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customFormat="false" ht="15.75" hidden="false" customHeight="true" outlineLevel="0" collapsed="false">
      <c r="A18" s="16"/>
      <c r="B18" s="25" t="s">
        <v>25</v>
      </c>
      <c r="C18" s="26" t="n">
        <f aca="false">+E18+G18+I18</f>
        <v>672538.267934204</v>
      </c>
      <c r="D18" s="27" t="s">
        <v>13</v>
      </c>
      <c r="E18" s="26" t="n">
        <v>256231.072695701</v>
      </c>
      <c r="F18" s="27" t="s">
        <v>13</v>
      </c>
      <c r="G18" s="26" t="n">
        <v>109922.729425512</v>
      </c>
      <c r="H18" s="27" t="s">
        <v>13</v>
      </c>
      <c r="I18" s="26" t="n">
        <v>306384.46581299</v>
      </c>
      <c r="J18" s="27" t="s">
        <v>13</v>
      </c>
      <c r="K18" s="20"/>
      <c r="L18" s="2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customFormat="false" ht="15" hidden="false" customHeight="true" outlineLevel="0" collapsed="false">
      <c r="A19" s="16" t="n">
        <v>2011</v>
      </c>
      <c r="B19" s="17" t="s">
        <v>12</v>
      </c>
      <c r="C19" s="18" t="n">
        <f aca="false">+E19+G19+I19</f>
        <v>6674174.61858906</v>
      </c>
      <c r="D19" s="19" t="n">
        <f aca="false">+C19/C6-1</f>
        <v>-0.00958147093892348</v>
      </c>
      <c r="E19" s="18" t="n">
        <v>2856045</v>
      </c>
      <c r="F19" s="19" t="n">
        <f aca="false">+E19/E6-1</f>
        <v>0.0183957310778744</v>
      </c>
      <c r="G19" s="18" t="n">
        <v>1012160.80018597</v>
      </c>
      <c r="H19" s="19" t="n">
        <f aca="false">+G19/G6-1</f>
        <v>-0.0186693951942101</v>
      </c>
      <c r="I19" s="18" t="n">
        <v>2805968.81840309</v>
      </c>
      <c r="J19" s="19" t="n">
        <f aca="false">+I19/I6-1</f>
        <v>-0.0333811478784116</v>
      </c>
      <c r="K19" s="20"/>
      <c r="L19" s="2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customFormat="false" ht="15" hidden="false" customHeight="true" outlineLevel="0" collapsed="false">
      <c r="A20" s="16"/>
      <c r="B20" s="22" t="s">
        <v>14</v>
      </c>
      <c r="C20" s="23" t="n">
        <f aca="false">+E20+G20+I20</f>
        <v>758661.867193742</v>
      </c>
      <c r="D20" s="24" t="n">
        <f aca="false">+C20/C7-1</f>
        <v>0.00332346783308313</v>
      </c>
      <c r="E20" s="23" t="n">
        <v>303476.473669432</v>
      </c>
      <c r="F20" s="24" t="n">
        <f aca="false">+E20/E7-1</f>
        <v>0.124977319018421</v>
      </c>
      <c r="G20" s="23" t="n">
        <v>128394.464335301</v>
      </c>
      <c r="H20" s="24" t="n">
        <f aca="false">+G20/G7-1</f>
        <v>-0.048805369691857</v>
      </c>
      <c r="I20" s="23" t="n">
        <v>326790.929189009</v>
      </c>
      <c r="J20" s="24" t="n">
        <f aca="false">+I20/I7-1</f>
        <v>-0.0700426200525876</v>
      </c>
      <c r="K20" s="20"/>
      <c r="L20" s="2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customFormat="false" ht="15" hidden="false" customHeight="true" outlineLevel="0" collapsed="false">
      <c r="A21" s="16"/>
      <c r="B21" s="22" t="s">
        <v>15</v>
      </c>
      <c r="C21" s="23" t="n">
        <f aca="false">+E21+G21+I21</f>
        <v>672970.775602667</v>
      </c>
      <c r="D21" s="24" t="n">
        <f aca="false">+C21/C8-1</f>
        <v>-0.019534687060268</v>
      </c>
      <c r="E21" s="23" t="n">
        <v>215702.99059238</v>
      </c>
      <c r="F21" s="24" t="n">
        <f aca="false">+E21/E8-1</f>
        <v>0.0872920283304925</v>
      </c>
      <c r="G21" s="23" t="n">
        <v>111352.314632818</v>
      </c>
      <c r="H21" s="24" t="n">
        <f aca="false">+G21/G8-1</f>
        <v>-0.0898315071214989</v>
      </c>
      <c r="I21" s="23" t="n">
        <v>345915.470377468</v>
      </c>
      <c r="J21" s="24" t="n">
        <f aca="false">+I21/I8-1</f>
        <v>-0.0539734957636979</v>
      </c>
      <c r="K21" s="20"/>
      <c r="L21" s="2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customFormat="false" ht="15" hidden="false" customHeight="true" outlineLevel="0" collapsed="false">
      <c r="A22" s="16"/>
      <c r="B22" s="22" t="s">
        <v>16</v>
      </c>
      <c r="C22" s="23" t="n">
        <f aca="false">+E22+G22+I22</f>
        <v>579603.168146965</v>
      </c>
      <c r="D22" s="24" t="n">
        <f aca="false">+C22/C9-1</f>
        <v>0.0516134640927697</v>
      </c>
      <c r="E22" s="23" t="n">
        <v>250417.535738189</v>
      </c>
      <c r="F22" s="24" t="n">
        <f aca="false">+E22/E9-1</f>
        <v>0.180067123593169</v>
      </c>
      <c r="G22" s="23" t="n">
        <v>89009.0148116427</v>
      </c>
      <c r="H22" s="24" t="n">
        <f aca="false">+G22/G9-1</f>
        <v>-0.0954428638951526</v>
      </c>
      <c r="I22" s="23" t="n">
        <v>240176.617597133</v>
      </c>
      <c r="J22" s="24" t="n">
        <f aca="false">+I22/I9-1</f>
        <v>-0.00154912464837842</v>
      </c>
      <c r="K22" s="20"/>
      <c r="L22" s="2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customFormat="false" ht="15" hidden="false" customHeight="true" outlineLevel="0" collapsed="false">
      <c r="A23" s="16"/>
      <c r="B23" s="22" t="s">
        <v>17</v>
      </c>
      <c r="C23" s="23" t="n">
        <f aca="false">+E23+G23+I23</f>
        <v>560545.635169061</v>
      </c>
      <c r="D23" s="24" t="n">
        <f aca="false">+C23/C10-1</f>
        <v>0.132647577178536</v>
      </c>
      <c r="E23" s="23" t="n">
        <v>245579.139540759</v>
      </c>
      <c r="F23" s="24" t="n">
        <f aca="false">+E23/E10-1</f>
        <v>0.132679766106069</v>
      </c>
      <c r="G23" s="23" t="n">
        <v>81459.8535260526</v>
      </c>
      <c r="H23" s="24" t="n">
        <f aca="false">+G23/G10-1</f>
        <v>0.0857768776231849</v>
      </c>
      <c r="I23" s="23" t="n">
        <v>233506.64210225</v>
      </c>
      <c r="J23" s="24" t="n">
        <f aca="false">+I23/I10-1</f>
        <v>0.149930372797131</v>
      </c>
      <c r="K23" s="20"/>
      <c r="L23" s="2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customFormat="false" ht="15" hidden="false" customHeight="true" outlineLevel="0" collapsed="false">
      <c r="A24" s="16"/>
      <c r="B24" s="22" t="s">
        <v>18</v>
      </c>
      <c r="C24" s="23" t="n">
        <f aca="false">+E24+G24+I24</f>
        <v>454127.905541743</v>
      </c>
      <c r="D24" s="24" t="n">
        <f aca="false">+C24/C11-1</f>
        <v>0.0177447905423833</v>
      </c>
      <c r="E24" s="23" t="n">
        <v>216666.50575538</v>
      </c>
      <c r="F24" s="24" t="n">
        <f aca="false">+E24/E11-1</f>
        <v>0.0770339936635454</v>
      </c>
      <c r="G24" s="23" t="n">
        <v>60831.2856922295</v>
      </c>
      <c r="H24" s="24" t="n">
        <f aca="false">+G24/G11-1</f>
        <v>-0.0389171588286766</v>
      </c>
      <c r="I24" s="23" t="n">
        <v>176630.114094134</v>
      </c>
      <c r="J24" s="24" t="n">
        <f aca="false">+I24/I11-1</f>
        <v>-0.028147831423437</v>
      </c>
      <c r="K24" s="20"/>
      <c r="L24" s="2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customFormat="false" ht="15" hidden="false" customHeight="true" outlineLevel="0" collapsed="false">
      <c r="A25" s="16"/>
      <c r="B25" s="22" t="s">
        <v>19</v>
      </c>
      <c r="C25" s="23" t="n">
        <f aca="false">+E25+G25+I25</f>
        <v>368990.943557897</v>
      </c>
      <c r="D25" s="24" t="n">
        <f aca="false">+C25/C12-1</f>
        <v>-0.114004736514678</v>
      </c>
      <c r="E25" s="23" t="n">
        <v>171232.354703862</v>
      </c>
      <c r="F25" s="24" t="n">
        <f aca="false">+E25/E12-1</f>
        <v>-0.177846150478687</v>
      </c>
      <c r="G25" s="23" t="n">
        <v>59575.9882142784</v>
      </c>
      <c r="H25" s="24" t="n">
        <f aca="false">+G25/G12-1</f>
        <v>-0.0176677457195804</v>
      </c>
      <c r="I25" s="23" t="n">
        <v>138182.600639756</v>
      </c>
      <c r="J25" s="24" t="n">
        <f aca="false">+I25/I12-1</f>
        <v>-0.0634874244893876</v>
      </c>
      <c r="K25" s="20"/>
      <c r="L25" s="2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customFormat="false" ht="15" hidden="false" customHeight="true" outlineLevel="0" collapsed="false">
      <c r="A26" s="16"/>
      <c r="B26" s="22" t="s">
        <v>20</v>
      </c>
      <c r="C26" s="23" t="n">
        <f aca="false">+E26+G26+I26</f>
        <v>593462.747946615</v>
      </c>
      <c r="D26" s="24" t="n">
        <f aca="false">+C26/C13-1</f>
        <v>0.0333475231419835</v>
      </c>
      <c r="E26" s="23" t="n">
        <v>256011.080468965</v>
      </c>
      <c r="F26" s="24" t="n">
        <f aca="false">+E26/E13-1</f>
        <v>-0.030157606345832</v>
      </c>
      <c r="G26" s="23" t="n">
        <v>90634.9947570929</v>
      </c>
      <c r="H26" s="24" t="n">
        <f aca="false">+G26/G13-1</f>
        <v>0.127465560055461</v>
      </c>
      <c r="I26" s="23" t="n">
        <v>246816.672720556</v>
      </c>
      <c r="J26" s="24" t="n">
        <f aca="false">+I26/I13-1</f>
        <v>0.073345559685345</v>
      </c>
      <c r="K26" s="20"/>
      <c r="L26" s="2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customFormat="false" ht="15" hidden="false" customHeight="true" outlineLevel="0" collapsed="false">
      <c r="A27" s="16"/>
      <c r="B27" s="22" t="s">
        <v>21</v>
      </c>
      <c r="C27" s="23" t="n">
        <f aca="false">+E27+G27+I27</f>
        <v>443626.356802106</v>
      </c>
      <c r="D27" s="24" t="n">
        <f aca="false">+C27/C14-1</f>
        <v>-0.108994099704328</v>
      </c>
      <c r="E27" s="23" t="n">
        <v>226665.745175339</v>
      </c>
      <c r="F27" s="24" t="n">
        <f aca="false">+E27/E14-1</f>
        <v>-0.0971020914701379</v>
      </c>
      <c r="G27" s="23" t="n">
        <v>58634.7514610351</v>
      </c>
      <c r="H27" s="24" t="n">
        <f aca="false">+G27/G14-1</f>
        <v>-0.0751091007127742</v>
      </c>
      <c r="I27" s="23" t="n">
        <v>158325.860165732</v>
      </c>
      <c r="J27" s="24" t="n">
        <f aca="false">+I27/I14-1</f>
        <v>-0.136976916211426</v>
      </c>
      <c r="K27" s="20"/>
      <c r="L27" s="2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customFormat="false" ht="15" hidden="false" customHeight="true" outlineLevel="0" collapsed="false">
      <c r="A28" s="16"/>
      <c r="B28" s="22" t="s">
        <v>22</v>
      </c>
      <c r="C28" s="23" t="n">
        <f aca="false">+E28+G28+I28</f>
        <v>493669.469762747</v>
      </c>
      <c r="D28" s="24" t="n">
        <f aca="false">+C28/C15-1</f>
        <v>-0.0492174489225635</v>
      </c>
      <c r="E28" s="23" t="n">
        <v>233506.174355696</v>
      </c>
      <c r="F28" s="24" t="n">
        <f aca="false">+E28/E15-1</f>
        <v>-0.0122272863853348</v>
      </c>
      <c r="G28" s="23" t="n">
        <v>69544.7560067266</v>
      </c>
      <c r="H28" s="24" t="n">
        <f aca="false">+G28/G15-1</f>
        <v>0.0768036166731918</v>
      </c>
      <c r="I28" s="23" t="n">
        <v>190618.539400324</v>
      </c>
      <c r="J28" s="24" t="n">
        <f aca="false">+I28/I15-1</f>
        <v>-0.126577685116115</v>
      </c>
      <c r="K28" s="20"/>
      <c r="L28" s="2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customFormat="false" ht="15" hidden="false" customHeight="true" outlineLevel="0" collapsed="false">
      <c r="A29" s="16"/>
      <c r="B29" s="22" t="s">
        <v>23</v>
      </c>
      <c r="C29" s="23" t="n">
        <f aca="false">+E29+G29+I29</f>
        <v>520645.148555326</v>
      </c>
      <c r="D29" s="24" t="n">
        <f aca="false">+C29/C16-1</f>
        <v>-0.0405888070577396</v>
      </c>
      <c r="E29" s="23" t="n">
        <v>230332.488526855</v>
      </c>
      <c r="F29" s="24" t="n">
        <f aca="false">+E29/E16-1</f>
        <v>-0.0329408937559711</v>
      </c>
      <c r="G29" s="23" t="n">
        <v>74455.9395529179</v>
      </c>
      <c r="H29" s="24" t="n">
        <f aca="false">+G29/G16-1</f>
        <v>0.00463559555648008</v>
      </c>
      <c r="I29" s="23" t="n">
        <v>215856.720475553</v>
      </c>
      <c r="J29" s="24" t="n">
        <f aca="false">+I29/I16-1</f>
        <v>-0.0630440373301103</v>
      </c>
      <c r="K29" s="20"/>
      <c r="L29" s="2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customFormat="false" ht="15" hidden="false" customHeight="true" outlineLevel="0" collapsed="false">
      <c r="A30" s="16"/>
      <c r="B30" s="22" t="s">
        <v>24</v>
      </c>
      <c r="C30" s="23" t="n">
        <f aca="false">+E30+G30+I30</f>
        <v>565957.418221406</v>
      </c>
      <c r="D30" s="24" t="n">
        <f aca="false">+C30/C17-1</f>
        <v>-0.0256220912919407</v>
      </c>
      <c r="E30" s="23" t="n">
        <v>252593.039379805</v>
      </c>
      <c r="F30" s="24" t="n">
        <f aca="false">+E30/E17-1</f>
        <v>0.00225138406468606</v>
      </c>
      <c r="G30" s="23" t="n">
        <v>80703.8811924194</v>
      </c>
      <c r="H30" s="24" t="n">
        <f aca="false">+G30/G17-1</f>
        <v>-0.0428913122179627</v>
      </c>
      <c r="I30" s="23" t="n">
        <v>232660.497649182</v>
      </c>
      <c r="J30" s="24" t="n">
        <f aca="false">+I30/I17-1</f>
        <v>-0.0483984772021602</v>
      </c>
      <c r="K30" s="20"/>
      <c r="L30" s="2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customFormat="false" ht="15.75" hidden="false" customHeight="true" outlineLevel="0" collapsed="false">
      <c r="A31" s="16"/>
      <c r="B31" s="25" t="s">
        <v>25</v>
      </c>
      <c r="C31" s="26" t="n">
        <f aca="false">+E31+G31+I31</f>
        <v>661913.182088782</v>
      </c>
      <c r="D31" s="27" t="n">
        <f aca="false">+C31/C18-1</f>
        <v>-0.0157984851598983</v>
      </c>
      <c r="E31" s="26" t="n">
        <v>253861.47209334</v>
      </c>
      <c r="F31" s="27" t="n">
        <f aca="false">+E31/E18-1</f>
        <v>-0.00924790493764838</v>
      </c>
      <c r="G31" s="26" t="n">
        <v>107563.556003452</v>
      </c>
      <c r="H31" s="27" t="n">
        <f aca="false">+G31/G18-1</f>
        <v>-0.0214621073766099</v>
      </c>
      <c r="I31" s="26" t="n">
        <v>300488.15399199</v>
      </c>
      <c r="J31" s="27" t="n">
        <f aca="false">+I31/I18-1</f>
        <v>-0.0192448132295301</v>
      </c>
      <c r="K31" s="20"/>
      <c r="L31" s="2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customFormat="false" ht="15" hidden="false" customHeight="true" outlineLevel="0" collapsed="false">
      <c r="A32" s="16" t="n">
        <v>2012</v>
      </c>
      <c r="B32" s="17" t="s">
        <v>12</v>
      </c>
      <c r="C32" s="18" t="n">
        <f aca="false">+E32+G32+I32</f>
        <v>6461906.56656721</v>
      </c>
      <c r="D32" s="19" t="n">
        <f aca="false">+C32/C19-1</f>
        <v>-0.0318043899287007</v>
      </c>
      <c r="E32" s="18" t="n">
        <v>2728621</v>
      </c>
      <c r="F32" s="19" t="n">
        <f aca="false">+E32/E19-1</f>
        <v>-0.0446155435225987</v>
      </c>
      <c r="G32" s="18" t="n">
        <v>973592.808002341</v>
      </c>
      <c r="H32" s="19" t="n">
        <f aca="false">+G32/G19-1</f>
        <v>-0.038104609639634</v>
      </c>
      <c r="I32" s="18" t="n">
        <v>2759692.75856487</v>
      </c>
      <c r="J32" s="19" t="n">
        <f aca="false">+I32/I19-1</f>
        <v>-0.0164920078707621</v>
      </c>
      <c r="K32" s="20"/>
      <c r="L32" s="2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customFormat="false" ht="15" hidden="false" customHeight="true" outlineLevel="0" collapsed="false">
      <c r="A33" s="16"/>
      <c r="B33" s="22" t="s">
        <v>14</v>
      </c>
      <c r="C33" s="23" t="n">
        <f aca="false">+E33+G33+I33</f>
        <v>752097.144732206</v>
      </c>
      <c r="D33" s="24" t="n">
        <f aca="false">+C33/C20-1</f>
        <v>-0.00865302810831625</v>
      </c>
      <c r="E33" s="23" t="n">
        <v>297359.907794711</v>
      </c>
      <c r="F33" s="24" t="n">
        <f aca="false">+E33/E20-1</f>
        <v>-0.0201549919200121</v>
      </c>
      <c r="G33" s="23" t="n">
        <v>124433.175594232</v>
      </c>
      <c r="H33" s="24" t="n">
        <f aca="false">+G33/G20-1</f>
        <v>-0.0308524885521866</v>
      </c>
      <c r="I33" s="23" t="n">
        <v>330304.061343264</v>
      </c>
      <c r="J33" s="24" t="n">
        <f aca="false">+I33/I20-1</f>
        <v>0.0107503967841871</v>
      </c>
      <c r="K33" s="20"/>
      <c r="L33" s="2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customFormat="false" ht="15" hidden="false" customHeight="true" outlineLevel="0" collapsed="false">
      <c r="A34" s="16"/>
      <c r="B34" s="22" t="s">
        <v>15</v>
      </c>
      <c r="C34" s="23" t="n">
        <f aca="false">+E34+G34+I34</f>
        <v>656972.686667258</v>
      </c>
      <c r="D34" s="24" t="n">
        <f aca="false">+C34/C21-1</f>
        <v>-0.0237723382877695</v>
      </c>
      <c r="E34" s="23" t="n">
        <v>222191.658441317</v>
      </c>
      <c r="F34" s="24" t="n">
        <f aca="false">+E34/E21-1</f>
        <v>0.0300814922923311</v>
      </c>
      <c r="G34" s="23" t="n">
        <v>101757.208274195</v>
      </c>
      <c r="H34" s="24" t="n">
        <f aca="false">+G34/G21-1</f>
        <v>-0.0861688990503996</v>
      </c>
      <c r="I34" s="23" t="n">
        <v>333023.819951745</v>
      </c>
      <c r="J34" s="24" t="n">
        <f aca="false">+I34/I21-1</f>
        <v>-0.0372682100966905</v>
      </c>
      <c r="K34" s="20"/>
      <c r="L34" s="2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customFormat="false" ht="15" hidden="false" customHeight="true" outlineLevel="0" collapsed="false">
      <c r="A35" s="16"/>
      <c r="B35" s="22" t="s">
        <v>16</v>
      </c>
      <c r="C35" s="23" t="n">
        <f aca="false">+E35+G35+I35</f>
        <v>559217.052205699</v>
      </c>
      <c r="D35" s="24" t="n">
        <f aca="false">+C35/C22-1</f>
        <v>-0.0351725405615737</v>
      </c>
      <c r="E35" s="23" t="n">
        <v>249354.433763972</v>
      </c>
      <c r="F35" s="24" t="n">
        <f aca="false">+E35/E22-1</f>
        <v>-0.00424531760957725</v>
      </c>
      <c r="G35" s="23" t="n">
        <v>89433.1818558607</v>
      </c>
      <c r="H35" s="24" t="n">
        <f aca="false">+G35/G22-1</f>
        <v>0.0047654391537264</v>
      </c>
      <c r="I35" s="23" t="n">
        <v>220429.436585866</v>
      </c>
      <c r="J35" s="24" t="n">
        <f aca="false">+I35/I22-1</f>
        <v>-0.0822194150655869</v>
      </c>
      <c r="K35" s="20"/>
      <c r="L35" s="2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customFormat="false" ht="15" hidden="false" customHeight="true" outlineLevel="0" collapsed="false">
      <c r="A36" s="16"/>
      <c r="B36" s="22" t="s">
        <v>17</v>
      </c>
      <c r="C36" s="23" t="n">
        <f aca="false">+E36+G36+I36</f>
        <v>528249.199141395</v>
      </c>
      <c r="D36" s="24" t="n">
        <f aca="false">+C36/C23-1</f>
        <v>-0.0576160690608625</v>
      </c>
      <c r="E36" s="23" t="n">
        <v>234762.483215185</v>
      </c>
      <c r="F36" s="24" t="n">
        <f aca="false">+E36/E23-1</f>
        <v>-0.0440455013638438</v>
      </c>
      <c r="G36" s="23" t="n">
        <v>77390.1651295831</v>
      </c>
      <c r="H36" s="24" t="n">
        <f aca="false">+G36/G23-1</f>
        <v>-0.0499594367078992</v>
      </c>
      <c r="I36" s="23" t="n">
        <v>216096.550796628</v>
      </c>
      <c r="J36" s="24" t="n">
        <f aca="false">+I36/I23-1</f>
        <v>-0.0745592979663434</v>
      </c>
      <c r="K36" s="20"/>
      <c r="L36" s="2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customFormat="false" ht="15" hidden="false" customHeight="true" outlineLevel="0" collapsed="false">
      <c r="A37" s="16"/>
      <c r="B37" s="22" t="s">
        <v>18</v>
      </c>
      <c r="C37" s="23" t="n">
        <f aca="false">+E37+G37+I37</f>
        <v>444659.012025749</v>
      </c>
      <c r="D37" s="24" t="n">
        <f aca="false">+C37/C24-1</f>
        <v>-0.0208507193688046</v>
      </c>
      <c r="E37" s="23" t="n">
        <v>208499.462466718</v>
      </c>
      <c r="F37" s="24" t="n">
        <f aca="false">+E37/E24-1</f>
        <v>-0.0376940739418331</v>
      </c>
      <c r="G37" s="23" t="n">
        <v>65108.7965138864</v>
      </c>
      <c r="H37" s="24" t="n">
        <f aca="false">+G37/G24-1</f>
        <v>0.0703176132639796</v>
      </c>
      <c r="I37" s="23" t="n">
        <v>171050.753045145</v>
      </c>
      <c r="J37" s="24" t="n">
        <f aca="false">+I37/I24-1</f>
        <v>-0.0315878245202025</v>
      </c>
      <c r="K37" s="20"/>
      <c r="L37" s="2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customFormat="false" ht="15" hidden="false" customHeight="true" outlineLevel="0" collapsed="false">
      <c r="A38" s="16"/>
      <c r="B38" s="22" t="s">
        <v>19</v>
      </c>
      <c r="C38" s="23" t="n">
        <f aca="false">+E38+G38+I38</f>
        <v>390025.265575502</v>
      </c>
      <c r="D38" s="24" t="n">
        <f aca="false">+C38/C25-1</f>
        <v>0.0570049817884073</v>
      </c>
      <c r="E38" s="23" t="n">
        <v>199845.054318098</v>
      </c>
      <c r="F38" s="24" t="n">
        <f aca="false">+E38/E25-1</f>
        <v>0.16709867515237</v>
      </c>
      <c r="G38" s="23" t="n">
        <v>54753.2224136264</v>
      </c>
      <c r="H38" s="24" t="n">
        <f aca="false">+G38/G25-1</f>
        <v>-0.0809515032013541</v>
      </c>
      <c r="I38" s="23" t="n">
        <v>135426.988843778</v>
      </c>
      <c r="J38" s="24" t="n">
        <f aca="false">+I38/I25-1</f>
        <v>-0.0199418145498849</v>
      </c>
      <c r="K38" s="20"/>
      <c r="L38" s="2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customFormat="false" ht="15" hidden="false" customHeight="true" outlineLevel="0" collapsed="false">
      <c r="A39" s="16"/>
      <c r="B39" s="22" t="s">
        <v>20</v>
      </c>
      <c r="C39" s="23" t="n">
        <f aca="false">+E39+G39+I39</f>
        <v>535090.857456834</v>
      </c>
      <c r="D39" s="24" t="n">
        <f aca="false">+C39/C26-1</f>
        <v>-0.0983581373755105</v>
      </c>
      <c r="E39" s="23" t="n">
        <v>234025.088962899</v>
      </c>
      <c r="F39" s="24" t="n">
        <f aca="false">+E39/E26-1</f>
        <v>-0.0858790622100899</v>
      </c>
      <c r="G39" s="23" t="n">
        <v>79757.9524720467</v>
      </c>
      <c r="H39" s="24" t="n">
        <f aca="false">+G39/G26-1</f>
        <v>-0.120009300096472</v>
      </c>
      <c r="I39" s="23" t="n">
        <v>221307.816021888</v>
      </c>
      <c r="J39" s="24" t="n">
        <f aca="false">+I39/I26-1</f>
        <v>-0.103351432532879</v>
      </c>
      <c r="K39" s="20"/>
      <c r="L39" s="2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customFormat="false" ht="15" hidden="false" customHeight="true" outlineLevel="0" collapsed="false">
      <c r="A40" s="16"/>
      <c r="B40" s="22" t="s">
        <v>21</v>
      </c>
      <c r="C40" s="23" t="n">
        <f aca="false">+E40+G40+I40</f>
        <v>439857.876187547</v>
      </c>
      <c r="D40" s="24" t="n">
        <f aca="false">+C40/C27-1</f>
        <v>-0.00849471758559128</v>
      </c>
      <c r="E40" s="23" t="n">
        <v>216211.481685817</v>
      </c>
      <c r="F40" s="24" t="n">
        <f aca="false">+E40/E27-1</f>
        <v>-0.0461219381933274</v>
      </c>
      <c r="G40" s="23" t="n">
        <v>59417.3759620378</v>
      </c>
      <c r="H40" s="24" t="n">
        <f aca="false">+G40/G27-1</f>
        <v>0.0133474514942344</v>
      </c>
      <c r="I40" s="23" t="n">
        <v>164229.018539692</v>
      </c>
      <c r="J40" s="24" t="n">
        <f aca="false">+I40/I27-1</f>
        <v>0.0372848653263653</v>
      </c>
      <c r="K40" s="20"/>
      <c r="L40" s="2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customFormat="false" ht="15" hidden="false" customHeight="true" outlineLevel="0" collapsed="false">
      <c r="A41" s="16"/>
      <c r="B41" s="22" t="s">
        <v>22</v>
      </c>
      <c r="C41" s="23" t="n">
        <f aca="false">+E41+G41+I41</f>
        <v>497160.750125367</v>
      </c>
      <c r="D41" s="24" t="n">
        <f aca="false">+C41/C28-1</f>
        <v>0.0070721010239867</v>
      </c>
      <c r="E41" s="23" t="n">
        <v>202510.429351284</v>
      </c>
      <c r="F41" s="24" t="n">
        <f aca="false">+E41/E28-1</f>
        <v>-0.132740579943709</v>
      </c>
      <c r="G41" s="23" t="n">
        <v>69456.4447270046</v>
      </c>
      <c r="H41" s="24" t="n">
        <f aca="false">+G41/G28-1</f>
        <v>-0.00126984814949194</v>
      </c>
      <c r="I41" s="23" t="n">
        <v>225193.876047078</v>
      </c>
      <c r="J41" s="24" t="n">
        <f aca="false">+I41/I28-1</f>
        <v>0.181384962635461</v>
      </c>
      <c r="K41" s="20"/>
      <c r="L41" s="2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customFormat="false" ht="15" hidden="false" customHeight="true" outlineLevel="0" collapsed="false">
      <c r="A42" s="16"/>
      <c r="B42" s="22" t="s">
        <v>23</v>
      </c>
      <c r="C42" s="23" t="n">
        <f aca="false">+E42+G42+I42</f>
        <v>480728.887654629</v>
      </c>
      <c r="D42" s="24" t="n">
        <f aca="false">+C42/C29-1</f>
        <v>-0.0766669218208534</v>
      </c>
      <c r="E42" s="23" t="n">
        <v>204147.71643334</v>
      </c>
      <c r="F42" s="24" t="n">
        <f aca="false">+E42/E29-1</f>
        <v>-0.113682495513273</v>
      </c>
      <c r="G42" s="23" t="n">
        <v>64199.3208327963</v>
      </c>
      <c r="H42" s="24" t="n">
        <f aca="false">+G42/G29-1</f>
        <v>-0.137754204455804</v>
      </c>
      <c r="I42" s="23" t="n">
        <v>212381.850388493</v>
      </c>
      <c r="J42" s="24" t="n">
        <f aca="false">+I42/I29-1</f>
        <v>-0.0160980398451595</v>
      </c>
      <c r="K42" s="20"/>
      <c r="L42" s="2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customFormat="false" ht="15" hidden="false" customHeight="true" outlineLevel="0" collapsed="false">
      <c r="A43" s="16"/>
      <c r="B43" s="22" t="s">
        <v>24</v>
      </c>
      <c r="C43" s="23" t="n">
        <f aca="false">+E43+G43+I43</f>
        <v>545031.555422238</v>
      </c>
      <c r="D43" s="24" t="n">
        <f aca="false">+C43/C30-1</f>
        <v>-0.0369742707232817</v>
      </c>
      <c r="E43" s="23" t="n">
        <v>223859.209718724</v>
      </c>
      <c r="F43" s="24" t="n">
        <f aca="false">+E43/E30-1</f>
        <v>-0.113755429411799</v>
      </c>
      <c r="G43" s="23" t="n">
        <v>80109.0978861625</v>
      </c>
      <c r="H43" s="24" t="n">
        <f aca="false">+G43/G30-1</f>
        <v>-0.00736994674195202</v>
      </c>
      <c r="I43" s="23" t="n">
        <v>241063.247817352</v>
      </c>
      <c r="J43" s="24" t="n">
        <f aca="false">+I43/I30-1</f>
        <v>0.0361159296617697</v>
      </c>
      <c r="K43" s="20"/>
      <c r="L43" s="2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customFormat="false" ht="15.75" hidden="false" customHeight="true" outlineLevel="0" collapsed="false">
      <c r="A44" s="16"/>
      <c r="B44" s="25" t="s">
        <v>25</v>
      </c>
      <c r="C44" s="26" t="n">
        <f aca="false">+E44+G44+I44</f>
        <v>632816.279372789</v>
      </c>
      <c r="D44" s="27" t="n">
        <f aca="false">+C44/C31-1</f>
        <v>-0.0439587902210568</v>
      </c>
      <c r="E44" s="26" t="n">
        <v>235854.073847936</v>
      </c>
      <c r="F44" s="27" t="n">
        <f aca="false">+E44/E31-1</f>
        <v>-0.070933955030335</v>
      </c>
      <c r="G44" s="26" t="n">
        <v>107776.86634091</v>
      </c>
      <c r="H44" s="27" t="n">
        <f aca="false">+G44/G31-1</f>
        <v>0.00198310975746052</v>
      </c>
      <c r="I44" s="26" t="n">
        <v>289185.339183943</v>
      </c>
      <c r="J44" s="27" t="n">
        <f aca="false">+I44/I31-1</f>
        <v>-0.0376148432405363</v>
      </c>
      <c r="K44" s="20"/>
      <c r="L44" s="21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customFormat="false" ht="15" hidden="false" customHeight="true" outlineLevel="0" collapsed="false">
      <c r="A45" s="16" t="n">
        <v>2013</v>
      </c>
      <c r="B45" s="17" t="s">
        <v>12</v>
      </c>
      <c r="C45" s="18" t="n">
        <f aca="false">+E45+G45+I45</f>
        <v>6510433.73848927</v>
      </c>
      <c r="D45" s="19" t="n">
        <f aca="false">+C45/C32-1</f>
        <v>0.00750972974031017</v>
      </c>
      <c r="E45" s="18" t="n">
        <v>2529995.00006748</v>
      </c>
      <c r="F45" s="19" t="n">
        <f aca="false">+E45/E32-1</f>
        <v>-0.0727935466055991</v>
      </c>
      <c r="G45" s="18" t="n">
        <v>1047618.41768451</v>
      </c>
      <c r="H45" s="19" t="n">
        <f aca="false">+G45/G32-1</f>
        <v>0.076033439312333</v>
      </c>
      <c r="I45" s="18" t="n">
        <v>2932820.32073727</v>
      </c>
      <c r="J45" s="19" t="n">
        <f aca="false">+I45/I32-1</f>
        <v>0.0627343611476638</v>
      </c>
      <c r="K45" s="20"/>
      <c r="L45" s="21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customFormat="false" ht="15" hidden="false" customHeight="true" outlineLevel="0" collapsed="false">
      <c r="A46" s="16"/>
      <c r="B46" s="22" t="s">
        <v>14</v>
      </c>
      <c r="C46" s="23" t="n">
        <f aca="false">+E46+G46+I46</f>
        <v>683006.581249799</v>
      </c>
      <c r="D46" s="24" t="n">
        <f aca="false">+C46/C33-1</f>
        <v>-0.0918638821677854</v>
      </c>
      <c r="E46" s="23" t="n">
        <v>259566.82703512</v>
      </c>
      <c r="F46" s="24" t="n">
        <f aca="false">+E46/E33-1</f>
        <v>-0.127095414576473</v>
      </c>
      <c r="G46" s="23" t="n">
        <v>118421.068365178</v>
      </c>
      <c r="H46" s="24" t="n">
        <f aca="false">+G46/G33-1</f>
        <v>-0.0483159511146732</v>
      </c>
      <c r="I46" s="23" t="n">
        <v>305018.685849501</v>
      </c>
      <c r="J46" s="24" t="n">
        <f aca="false">+I46/I33-1</f>
        <v>-0.0765518152908354</v>
      </c>
      <c r="K46" s="20"/>
      <c r="L46" s="21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customFormat="false" ht="15" hidden="false" customHeight="true" outlineLevel="0" collapsed="false">
      <c r="A47" s="16"/>
      <c r="B47" s="22" t="s">
        <v>15</v>
      </c>
      <c r="C47" s="23" t="n">
        <f aca="false">+E47+G47+I47</f>
        <v>601987.577391559</v>
      </c>
      <c r="D47" s="24" t="n">
        <f aca="false">+C47/C34-1</f>
        <v>-0.0836946655341658</v>
      </c>
      <c r="E47" s="23" t="n">
        <v>188642.847712709</v>
      </c>
      <c r="F47" s="24" t="n">
        <f aca="false">+E47/E34-1</f>
        <v>-0.150990415049577</v>
      </c>
      <c r="G47" s="23" t="n">
        <v>102390.93825626</v>
      </c>
      <c r="H47" s="24" t="n">
        <f aca="false">+G47/G34-1</f>
        <v>0.00622786329159197</v>
      </c>
      <c r="I47" s="23" t="n">
        <v>310953.79142259</v>
      </c>
      <c r="J47" s="24" t="n">
        <f aca="false">+I47/I34-1</f>
        <v>-0.0662716214484411</v>
      </c>
      <c r="K47" s="20"/>
      <c r="L47" s="21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customFormat="false" ht="15" hidden="false" customHeight="true" outlineLevel="0" collapsed="false">
      <c r="A48" s="16"/>
      <c r="B48" s="22" t="s">
        <v>16</v>
      </c>
      <c r="C48" s="23" t="n">
        <f aca="false">+E48+G48+I48</f>
        <v>591031.058232247</v>
      </c>
      <c r="D48" s="24" t="n">
        <f aca="false">+C48/C35-1</f>
        <v>0.0568902645244189</v>
      </c>
      <c r="E48" s="23" t="n">
        <v>210012.325275843</v>
      </c>
      <c r="F48" s="24" t="n">
        <f aca="false">+E48/E35-1</f>
        <v>-0.157775853006764</v>
      </c>
      <c r="G48" s="23" t="n">
        <v>106025.32256113</v>
      </c>
      <c r="H48" s="24" t="n">
        <f aca="false">+G48/G35-1</f>
        <v>0.185525555067591</v>
      </c>
      <c r="I48" s="23" t="n">
        <v>274993.410395274</v>
      </c>
      <c r="J48" s="24" t="n">
        <f aca="false">+I48/I35-1</f>
        <v>0.24753487852859</v>
      </c>
      <c r="K48" s="20"/>
      <c r="L48" s="21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customFormat="false" ht="15" hidden="false" customHeight="true" outlineLevel="0" collapsed="false">
      <c r="A49" s="16"/>
      <c r="B49" s="22" t="s">
        <v>17</v>
      </c>
      <c r="C49" s="23" t="n">
        <f aca="false">+E49+G49+I49</f>
        <v>445068.005247141</v>
      </c>
      <c r="D49" s="24" t="n">
        <f aca="false">+C49/C36-1</f>
        <v>-0.157465821111429</v>
      </c>
      <c r="E49" s="23" t="n">
        <v>191534.922129211</v>
      </c>
      <c r="F49" s="24" t="n">
        <f aca="false">+E49/E36-1</f>
        <v>-0.184133173639805</v>
      </c>
      <c r="G49" s="23" t="n">
        <v>75443.429543873</v>
      </c>
      <c r="H49" s="24" t="n">
        <f aca="false">+G49/G36-1</f>
        <v>-0.025154818864263</v>
      </c>
      <c r="I49" s="23" t="n">
        <v>178089.653574057</v>
      </c>
      <c r="J49" s="24" t="n">
        <f aca="false">+I49/I36-1</f>
        <v>-0.175879240471265</v>
      </c>
      <c r="K49" s="20"/>
      <c r="L49" s="21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customFormat="false" ht="15" hidden="false" customHeight="true" outlineLevel="0" collapsed="false">
      <c r="A50" s="16"/>
      <c r="B50" s="22" t="s">
        <v>18</v>
      </c>
      <c r="C50" s="23" t="n">
        <f aca="false">+E50+G50+I50</f>
        <v>427291.524447889</v>
      </c>
      <c r="D50" s="24" t="n">
        <f aca="false">+C50/C37-1</f>
        <v>-0.0390579907483223</v>
      </c>
      <c r="E50" s="23" t="n">
        <v>184213.544738813</v>
      </c>
      <c r="F50" s="24" t="n">
        <f aca="false">+E50/E37-1</f>
        <v>-0.116479522012107</v>
      </c>
      <c r="G50" s="23" t="n">
        <v>73700.9633153013</v>
      </c>
      <c r="H50" s="24" t="n">
        <f aca="false">+G50/G37-1</f>
        <v>0.131966297358643</v>
      </c>
      <c r="I50" s="23" t="n">
        <v>169377.016393774</v>
      </c>
      <c r="J50" s="24" t="n">
        <f aca="false">+I50/I37-1</f>
        <v>-0.00978502942298365</v>
      </c>
      <c r="K50" s="20"/>
      <c r="L50" s="21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customFormat="false" ht="15" hidden="false" customHeight="true" outlineLevel="0" collapsed="false">
      <c r="A51" s="16"/>
      <c r="B51" s="22" t="s">
        <v>19</v>
      </c>
      <c r="C51" s="23" t="n">
        <f aca="false">+E51+G51+I51</f>
        <v>421256.219747223</v>
      </c>
      <c r="D51" s="24" t="n">
        <f aca="false">+C51/C38-1</f>
        <v>0.0800741821831426</v>
      </c>
      <c r="E51" s="23" t="n">
        <v>185257.533154662</v>
      </c>
      <c r="F51" s="24" t="n">
        <f aca="false">+E51/E38-1</f>
        <v>-0.0729941564639214</v>
      </c>
      <c r="G51" s="23" t="n">
        <v>79595.0476644484</v>
      </c>
      <c r="H51" s="24" t="n">
        <f aca="false">+G51/G38-1</f>
        <v>0.453705264379831</v>
      </c>
      <c r="I51" s="23" t="n">
        <v>156403.638928113</v>
      </c>
      <c r="J51" s="24" t="n">
        <f aca="false">+I51/I38-1</f>
        <v>0.15489268618778</v>
      </c>
      <c r="K51" s="20"/>
      <c r="L51" s="21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customFormat="false" ht="15" hidden="false" customHeight="true" outlineLevel="0" collapsed="false">
      <c r="A52" s="16"/>
      <c r="B52" s="22" t="s">
        <v>20</v>
      </c>
      <c r="C52" s="23" t="n">
        <f aca="false">+E52+G52+I52</f>
        <v>559563.722528739</v>
      </c>
      <c r="D52" s="24" t="n">
        <f aca="false">+C52/C39-1</f>
        <v>0.0457359058389064</v>
      </c>
      <c r="E52" s="23" t="n">
        <v>214282.768684261</v>
      </c>
      <c r="F52" s="24" t="n">
        <f aca="false">+E52/E39-1</f>
        <v>-0.0843598452034658</v>
      </c>
      <c r="G52" s="23" t="n">
        <v>94222.7489427866</v>
      </c>
      <c r="H52" s="24" t="n">
        <f aca="false">+G52/G39-1</f>
        <v>0.181358673617022</v>
      </c>
      <c r="I52" s="23" t="n">
        <v>251058.204901691</v>
      </c>
      <c r="J52" s="24" t="n">
        <f aca="false">+I52/I39-1</f>
        <v>0.134429905886652</v>
      </c>
      <c r="K52" s="20"/>
      <c r="L52" s="21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customFormat="false" ht="15" hidden="false" customHeight="true" outlineLevel="0" collapsed="false">
      <c r="A53" s="16"/>
      <c r="B53" s="22" t="s">
        <v>21</v>
      </c>
      <c r="C53" s="23" t="n">
        <f aca="false">+E53+G53+I53</f>
        <v>440440.854007781</v>
      </c>
      <c r="D53" s="24" t="n">
        <f aca="false">+C53/C40-1</f>
        <v>0.00132537769992136</v>
      </c>
      <c r="E53" s="23" t="n">
        <v>209327.798172862</v>
      </c>
      <c r="F53" s="24" t="n">
        <f aca="false">+E53/E40-1</f>
        <v>-0.0318377334047322</v>
      </c>
      <c r="G53" s="23" t="n">
        <v>61713.8413230825</v>
      </c>
      <c r="H53" s="24" t="n">
        <f aca="false">+G53/G40-1</f>
        <v>0.0386497270177661</v>
      </c>
      <c r="I53" s="23" t="n">
        <v>169399.214511836</v>
      </c>
      <c r="J53" s="24" t="n">
        <f aca="false">+I53/I40-1</f>
        <v>0.0314816225422094</v>
      </c>
      <c r="K53" s="20"/>
      <c r="L53" s="21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customFormat="false" ht="15" hidden="false" customHeight="true" outlineLevel="0" collapsed="false">
      <c r="A54" s="16"/>
      <c r="B54" s="22" t="s">
        <v>22</v>
      </c>
      <c r="C54" s="23" t="n">
        <f aca="false">+E54+G54+I54</f>
        <v>502956.276878242</v>
      </c>
      <c r="D54" s="24" t="n">
        <f aca="false">+C54/C41-1</f>
        <v>0.0116572491923659</v>
      </c>
      <c r="E54" s="23" t="n">
        <v>204140.43315603</v>
      </c>
      <c r="F54" s="24" t="n">
        <f aca="false">+E54/E41-1</f>
        <v>0.00804898695819323</v>
      </c>
      <c r="G54" s="23" t="n">
        <v>71342.5154753334</v>
      </c>
      <c r="H54" s="24" t="n">
        <f aca="false">+G54/G41-1</f>
        <v>0.0271547263287355</v>
      </c>
      <c r="I54" s="23" t="n">
        <v>227473.328246878</v>
      </c>
      <c r="J54" s="24" t="n">
        <f aca="false">+I54/I41-1</f>
        <v>0.0101221766764346</v>
      </c>
      <c r="K54" s="20"/>
      <c r="L54" s="21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customFormat="false" ht="15" hidden="false" customHeight="true" outlineLevel="0" collapsed="false">
      <c r="A55" s="16"/>
      <c r="B55" s="22" t="s">
        <v>23</v>
      </c>
      <c r="C55" s="23" t="n">
        <f aca="false">+E55+G55+I55</f>
        <v>498405.604058955</v>
      </c>
      <c r="D55" s="24" t="n">
        <f aca="false">+C55/C42-1</f>
        <v>0.0367706556819722</v>
      </c>
      <c r="E55" s="23" t="n">
        <v>203807.365205447</v>
      </c>
      <c r="F55" s="24" t="n">
        <f aca="false">+E55/E42-1</f>
        <v>-0.00166718116586673</v>
      </c>
      <c r="G55" s="23" t="n">
        <v>77497.1911849417</v>
      </c>
      <c r="H55" s="24" t="n">
        <f aca="false">+G55/G42-1</f>
        <v>0.20713412820642</v>
      </c>
      <c r="I55" s="23" t="n">
        <v>217101.047668565</v>
      </c>
      <c r="J55" s="24" t="n">
        <f aca="false">+I55/I42-1</f>
        <v>0.0222203416696876</v>
      </c>
      <c r="K55" s="20"/>
      <c r="L55" s="21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customFormat="false" ht="15" hidden="false" customHeight="true" outlineLevel="0" collapsed="false">
      <c r="A56" s="16"/>
      <c r="B56" s="22" t="s">
        <v>24</v>
      </c>
      <c r="C56" s="23" t="n">
        <f aca="false">+E56+G56+I56</f>
        <v>583980.520293555</v>
      </c>
      <c r="D56" s="24" t="n">
        <f aca="false">+C56/C43-1</f>
        <v>0.071461852958481</v>
      </c>
      <c r="E56" s="23" t="n">
        <v>233427.598509104</v>
      </c>
      <c r="F56" s="24" t="n">
        <f aca="false">+E56/E43-1</f>
        <v>0.0427428864883557</v>
      </c>
      <c r="G56" s="23" t="n">
        <v>84199.9303478018</v>
      </c>
      <c r="H56" s="24" t="n">
        <f aca="false">+G56/G43-1</f>
        <v>0.0510657661811711</v>
      </c>
      <c r="I56" s="23" t="n">
        <v>266352.991436648</v>
      </c>
      <c r="J56" s="24" t="n">
        <f aca="false">+I56/I43-1</f>
        <v>0.10490916325187</v>
      </c>
      <c r="K56" s="20"/>
      <c r="L56" s="21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customFormat="false" ht="15.75" hidden="false" customHeight="true" outlineLevel="0" collapsed="false">
      <c r="A57" s="16"/>
      <c r="B57" s="25" t="s">
        <v>25</v>
      </c>
      <c r="C57" s="26" t="n">
        <f aca="false">+E57+G57+I57</f>
        <v>755445.794406138</v>
      </c>
      <c r="D57" s="27" t="n">
        <f aca="false">+C57/C44-1</f>
        <v>0.193783755302396</v>
      </c>
      <c r="E57" s="26" t="n">
        <v>245781.036293419</v>
      </c>
      <c r="F57" s="27" t="n">
        <f aca="false">+E57/E44-1</f>
        <v>0.0420894253956496</v>
      </c>
      <c r="G57" s="26" t="n">
        <v>103065.420704374</v>
      </c>
      <c r="H57" s="27" t="n">
        <f aca="false">+G57/G44-1</f>
        <v>-0.0437148137303669</v>
      </c>
      <c r="I57" s="26" t="n">
        <v>406599.337408345</v>
      </c>
      <c r="J57" s="27" t="n">
        <f aca="false">+I57/I44-1</f>
        <v>0.406016427235676</v>
      </c>
      <c r="K57" s="20"/>
      <c r="L57" s="21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customFormat="false" ht="15" hidden="false" customHeight="true" outlineLevel="0" collapsed="false">
      <c r="A58" s="16" t="n">
        <v>2014</v>
      </c>
      <c r="B58" s="17" t="s">
        <v>12</v>
      </c>
      <c r="C58" s="18" t="n">
        <f aca="false">+E58+G58+I58</f>
        <v>7165359.71720075</v>
      </c>
      <c r="D58" s="19" t="n">
        <f aca="false">+C58/C45-1</f>
        <v>0.100596366543077</v>
      </c>
      <c r="E58" s="18" t="n">
        <v>2608958.99721787</v>
      </c>
      <c r="F58" s="19" t="n">
        <f aca="false">+E58/E45-1</f>
        <v>0.0312111277485836</v>
      </c>
      <c r="G58" s="18" t="n">
        <v>997289.216427906</v>
      </c>
      <c r="H58" s="19" t="n">
        <f aca="false">+G58/G45-1</f>
        <v>-0.0480415391778284</v>
      </c>
      <c r="I58" s="18" t="n">
        <v>3559111.50355497</v>
      </c>
      <c r="J58" s="19" t="n">
        <f aca="false">+I58/I45-1</f>
        <v>0.213545704927556</v>
      </c>
      <c r="K58" s="20"/>
      <c r="L58" s="21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customFormat="false" ht="15" hidden="false" customHeight="true" outlineLevel="0" collapsed="false">
      <c r="A59" s="16"/>
      <c r="B59" s="22" t="s">
        <v>14</v>
      </c>
      <c r="C59" s="23" t="n">
        <f aca="false">+E59+G59+I59</f>
        <v>793085.827301374</v>
      </c>
      <c r="D59" s="24" t="n">
        <f aca="false">+C59/C46-1</f>
        <v>0.161168646208572</v>
      </c>
      <c r="E59" s="23" t="n">
        <v>254931.464382771</v>
      </c>
      <c r="F59" s="24" t="n">
        <f aca="false">+E59/E46-1</f>
        <v>-0.0178580703293116</v>
      </c>
      <c r="G59" s="23" t="n">
        <v>108102.400391206</v>
      </c>
      <c r="H59" s="24" t="n">
        <f aca="false">+G59/G46-1</f>
        <v>-0.0871354068699283</v>
      </c>
      <c r="I59" s="23" t="n">
        <v>430051.962527397</v>
      </c>
      <c r="J59" s="24" t="n">
        <f aca="false">+I59/I46-1</f>
        <v>0.409920055650584</v>
      </c>
      <c r="K59" s="20"/>
      <c r="L59" s="21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customFormat="false" ht="15" hidden="false" customHeight="true" outlineLevel="0" collapsed="false">
      <c r="A60" s="16"/>
      <c r="B60" s="22" t="s">
        <v>15</v>
      </c>
      <c r="C60" s="23" t="n">
        <f aca="false">+E60+G60+I60</f>
        <v>737930.373441691</v>
      </c>
      <c r="D60" s="24" t="n">
        <f aca="false">+C60/C47-1</f>
        <v>0.225823258079807</v>
      </c>
      <c r="E60" s="23" t="n">
        <v>184675.639506815</v>
      </c>
      <c r="F60" s="24" t="n">
        <f aca="false">+E60/E47-1</f>
        <v>-0.0210302603782583</v>
      </c>
      <c r="G60" s="23" t="n">
        <v>105968.852123342</v>
      </c>
      <c r="H60" s="24" t="n">
        <f aca="false">+G60/G47-1</f>
        <v>0.0349436573979545</v>
      </c>
      <c r="I60" s="23" t="n">
        <v>447285.881811534</v>
      </c>
      <c r="J60" s="24" t="n">
        <f aca="false">+I60/I47-1</f>
        <v>0.438431992628988</v>
      </c>
      <c r="K60" s="20"/>
      <c r="L60" s="21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customFormat="false" ht="15" hidden="false" customHeight="true" outlineLevel="0" collapsed="false">
      <c r="A61" s="16"/>
      <c r="B61" s="22" t="s">
        <v>16</v>
      </c>
      <c r="C61" s="23" t="n">
        <f aca="false">+E61+G61+I61</f>
        <v>643797.090093954</v>
      </c>
      <c r="D61" s="24" t="n">
        <f aca="false">+C61/C48-1</f>
        <v>0.089277934089502</v>
      </c>
      <c r="E61" s="23" t="n">
        <v>219048.895399658</v>
      </c>
      <c r="F61" s="24" t="n">
        <f aca="false">+E61/E48-1</f>
        <v>0.0430287608688955</v>
      </c>
      <c r="G61" s="23" t="n">
        <v>103358.393913561</v>
      </c>
      <c r="H61" s="24" t="n">
        <f aca="false">+G61/G48-1</f>
        <v>-0.0251536952036312</v>
      </c>
      <c r="I61" s="23" t="n">
        <v>321389.800780735</v>
      </c>
      <c r="J61" s="24" t="n">
        <f aca="false">+I61/I48-1</f>
        <v>0.168718189715061</v>
      </c>
      <c r="K61" s="20"/>
      <c r="L61" s="21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customFormat="false" ht="15" hidden="false" customHeight="true" outlineLevel="0" collapsed="false">
      <c r="A62" s="16"/>
      <c r="B62" s="22" t="s">
        <v>17</v>
      </c>
      <c r="C62" s="23" t="n">
        <f aca="false">+E62+G62+I62</f>
        <v>588005.578635335</v>
      </c>
      <c r="D62" s="24" t="n">
        <f aca="false">+C62/C49-1</f>
        <v>0.321158950324508</v>
      </c>
      <c r="E62" s="23" t="n">
        <v>206330.41378985</v>
      </c>
      <c r="F62" s="24" t="n">
        <f aca="false">+E62/E49-1</f>
        <v>0.0772469662250808</v>
      </c>
      <c r="G62" s="23" t="n">
        <v>88975.1265671709</v>
      </c>
      <c r="H62" s="24" t="n">
        <f aca="false">+G62/G49-1</f>
        <v>0.179362167190832</v>
      </c>
      <c r="I62" s="23" t="n">
        <v>292700.038278314</v>
      </c>
      <c r="J62" s="24" t="n">
        <f aca="false">+I62/I49-1</f>
        <v>0.643554425561272</v>
      </c>
      <c r="K62" s="20"/>
      <c r="L62" s="21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customFormat="false" ht="15" hidden="false" customHeight="true" outlineLevel="0" collapsed="false">
      <c r="A63" s="16"/>
      <c r="B63" s="22" t="s">
        <v>18</v>
      </c>
      <c r="C63" s="23" t="n">
        <f aca="false">+E63+G63+I63</f>
        <v>463121.57401082</v>
      </c>
      <c r="D63" s="24" t="n">
        <f aca="false">+C63/C50-1</f>
        <v>0.0838538737907968</v>
      </c>
      <c r="E63" s="23" t="n">
        <v>196755.688118571</v>
      </c>
      <c r="F63" s="24" t="n">
        <f aca="false">+E63/E50-1</f>
        <v>0.0680848055854977</v>
      </c>
      <c r="G63" s="23" t="n">
        <v>61231.006656745</v>
      </c>
      <c r="H63" s="24" t="n">
        <f aca="false">+G63/G50-1</f>
        <v>-0.169196657650299</v>
      </c>
      <c r="I63" s="23" t="n">
        <v>205134.879235504</v>
      </c>
      <c r="J63" s="24" t="n">
        <f aca="false">+I63/I50-1</f>
        <v>0.211114020089939</v>
      </c>
      <c r="K63" s="20"/>
      <c r="L63" s="21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customFormat="false" ht="15" hidden="false" customHeight="true" outlineLevel="0" collapsed="false">
      <c r="A64" s="16"/>
      <c r="B64" s="22" t="s">
        <v>19</v>
      </c>
      <c r="C64" s="23" t="n">
        <f aca="false">+E64+G64+I64</f>
        <v>425931.246611271</v>
      </c>
      <c r="D64" s="24" t="n">
        <f aca="false">+C64/C51-1</f>
        <v>0.0110978227617693</v>
      </c>
      <c r="E64" s="23" t="n">
        <v>179047.897288616</v>
      </c>
      <c r="F64" s="24" t="n">
        <f aca="false">+E64/E51-1</f>
        <v>-0.0335189385300811</v>
      </c>
      <c r="G64" s="23" t="n">
        <v>58237.2922635121</v>
      </c>
      <c r="H64" s="24" t="n">
        <f aca="false">+G64/G51-1</f>
        <v>-0.268330204298325</v>
      </c>
      <c r="I64" s="23" t="n">
        <v>188646.057059142</v>
      </c>
      <c r="J64" s="24" t="n">
        <f aca="false">+I64/I51-1</f>
        <v>0.206148772189686</v>
      </c>
      <c r="K64" s="20"/>
      <c r="L64" s="21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customFormat="false" ht="15" hidden="false" customHeight="true" outlineLevel="0" collapsed="false">
      <c r="A65" s="16"/>
      <c r="B65" s="22" t="s">
        <v>20</v>
      </c>
      <c r="C65" s="23" t="n">
        <f aca="false">+E65+G65+I65</f>
        <v>557672.883718237</v>
      </c>
      <c r="D65" s="24" t="n">
        <f aca="false">+C65/C52-1</f>
        <v>-0.00337913044462035</v>
      </c>
      <c r="E65" s="23" t="n">
        <v>213475.937101281</v>
      </c>
      <c r="F65" s="24" t="n">
        <f aca="false">+E65/E52-1</f>
        <v>-0.00376526581178227</v>
      </c>
      <c r="G65" s="23" t="n">
        <v>77255.0462430633</v>
      </c>
      <c r="H65" s="24" t="n">
        <f aca="false">+G65/G52-1</f>
        <v>-0.180080743664424</v>
      </c>
      <c r="I65" s="23" t="n">
        <v>266941.900373893</v>
      </c>
      <c r="J65" s="24" t="n">
        <f aca="false">+I65/I52-1</f>
        <v>0.0632669841578051</v>
      </c>
      <c r="K65" s="20"/>
      <c r="L65" s="21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customFormat="false" ht="15" hidden="false" customHeight="true" outlineLevel="0" collapsed="false">
      <c r="A66" s="16"/>
      <c r="B66" s="22" t="s">
        <v>21</v>
      </c>
      <c r="C66" s="23" t="n">
        <f aca="false">+E66+G66+I66</f>
        <v>518947.591742004</v>
      </c>
      <c r="D66" s="24" t="n">
        <f aca="false">+C66/C53-1</f>
        <v>0.178245812167179</v>
      </c>
      <c r="E66" s="23" t="n">
        <v>234642.156167589</v>
      </c>
      <c r="F66" s="24" t="n">
        <f aca="false">+E66/E53-1</f>
        <v>0.120931659414975</v>
      </c>
      <c r="G66" s="23" t="n">
        <v>66074.8366847616</v>
      </c>
      <c r="H66" s="24" t="n">
        <f aca="false">+G66/G53-1</f>
        <v>0.0706647855356888</v>
      </c>
      <c r="I66" s="23" t="n">
        <v>218230.598889653</v>
      </c>
      <c r="J66" s="24" t="n">
        <f aca="false">+I66/I53-1</f>
        <v>0.28826216531485</v>
      </c>
      <c r="K66" s="20"/>
      <c r="L66" s="21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customFormat="false" ht="15" hidden="false" customHeight="true" outlineLevel="0" collapsed="false">
      <c r="A67" s="16"/>
      <c r="B67" s="22" t="s">
        <v>22</v>
      </c>
      <c r="C67" s="23" t="n">
        <f aca="false">+E67+G67+I67</f>
        <v>522899.538489617</v>
      </c>
      <c r="D67" s="24" t="n">
        <f aca="false">+C67/C54-1</f>
        <v>0.0396520781789609</v>
      </c>
      <c r="E67" s="23" t="n">
        <v>209854.90609979</v>
      </c>
      <c r="F67" s="24" t="n">
        <f aca="false">+E67/E54-1</f>
        <v>0.0279928520548984</v>
      </c>
      <c r="G67" s="23" t="n">
        <v>69051.8125259316</v>
      </c>
      <c r="H67" s="24" t="n">
        <f aca="false">+G67/G54-1</f>
        <v>-0.0321085251079187</v>
      </c>
      <c r="I67" s="23" t="n">
        <v>243992.819863895</v>
      </c>
      <c r="J67" s="24" t="n">
        <f aca="false">+I67/I54-1</f>
        <v>0.0726216640180719</v>
      </c>
      <c r="K67" s="20"/>
      <c r="L67" s="21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customFormat="false" ht="15" hidden="false" customHeight="true" outlineLevel="0" collapsed="false">
      <c r="A68" s="16"/>
      <c r="B68" s="22" t="s">
        <v>23</v>
      </c>
      <c r="C68" s="23" t="n">
        <f aca="false">+E68+G68+I68</f>
        <v>560789.921511488</v>
      </c>
      <c r="D68" s="24" t="n">
        <f aca="false">+C68/C55-1</f>
        <v>0.125167768870339</v>
      </c>
      <c r="E68" s="23" t="n">
        <v>225447.765434905</v>
      </c>
      <c r="F68" s="24" t="n">
        <f aca="false">+E68/E55-1</f>
        <v>0.106180658425388</v>
      </c>
      <c r="G68" s="23" t="n">
        <v>77387.7469841666</v>
      </c>
      <c r="H68" s="24" t="n">
        <f aca="false">+G68/G55-1</f>
        <v>-0.00141223441910221</v>
      </c>
      <c r="I68" s="23" t="n">
        <v>257954.409092416</v>
      </c>
      <c r="J68" s="24" t="n">
        <f aca="false">+I68/I55-1</f>
        <v>0.188176712469018</v>
      </c>
      <c r="K68" s="20"/>
      <c r="L68" s="21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customFormat="false" ht="15" hidden="false" customHeight="true" outlineLevel="0" collapsed="false">
      <c r="A69" s="16"/>
      <c r="B69" s="22" t="s">
        <v>24</v>
      </c>
      <c r="C69" s="23" t="n">
        <f aca="false">+E69+G69+I69</f>
        <v>608999.424735813</v>
      </c>
      <c r="D69" s="24" t="n">
        <f aca="false">+C69/C56-1</f>
        <v>0.0428420188222753</v>
      </c>
      <c r="E69" s="23" t="n">
        <v>238110.342514922</v>
      </c>
      <c r="F69" s="24" t="n">
        <f aca="false">+E69/E56-1</f>
        <v>0.0200607984476828</v>
      </c>
      <c r="G69" s="23" t="n">
        <v>80100.2768574473</v>
      </c>
      <c r="H69" s="24" t="n">
        <f aca="false">+G69/G56-1</f>
        <v>-0.0486895116589784</v>
      </c>
      <c r="I69" s="23" t="n">
        <v>290788.805363444</v>
      </c>
      <c r="J69" s="24" t="n">
        <f aca="false">+I69/I56-1</f>
        <v>0.0917422169542537</v>
      </c>
      <c r="K69" s="20"/>
      <c r="L69" s="21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customFormat="false" ht="15.75" hidden="false" customHeight="true" outlineLevel="0" collapsed="false">
      <c r="A70" s="16"/>
      <c r="B70" s="25" t="s">
        <v>25</v>
      </c>
      <c r="C70" s="26" t="n">
        <f aca="false">+E70+G70+I70</f>
        <v>744178.666909144</v>
      </c>
      <c r="D70" s="27" t="n">
        <f aca="false">+C70/C57-1</f>
        <v>-0.0149145412952503</v>
      </c>
      <c r="E70" s="26" t="n">
        <v>246637.8914131</v>
      </c>
      <c r="F70" s="27" t="n">
        <f aca="false">+E70/E57-1</f>
        <v>0.00348625399503177</v>
      </c>
      <c r="G70" s="26" t="n">
        <v>101546.425216998</v>
      </c>
      <c r="H70" s="27" t="n">
        <f aca="false">+G70/G57-1</f>
        <v>-0.0147381680198355</v>
      </c>
      <c r="I70" s="26" t="n">
        <v>395994.350279047</v>
      </c>
      <c r="J70" s="27" t="n">
        <f aca="false">+I70/I57-1</f>
        <v>-0.0260821554626584</v>
      </c>
      <c r="K70" s="20"/>
      <c r="L70" s="21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customFormat="false" ht="15" hidden="false" customHeight="true" outlineLevel="0" collapsed="false">
      <c r="A71" s="16" t="n">
        <v>2015</v>
      </c>
      <c r="B71" s="17" t="s">
        <v>12</v>
      </c>
      <c r="C71" s="18" t="n">
        <f aca="false">+E71+G71+I71</f>
        <v>6815761.07163133</v>
      </c>
      <c r="D71" s="19" t="n">
        <f aca="false">+C71/C58-1</f>
        <v>-0.0487901039678704</v>
      </c>
      <c r="E71" s="18" t="n">
        <v>2425870.99699348</v>
      </c>
      <c r="F71" s="19" t="n">
        <f aca="false">+E71/E58-1</f>
        <v>-0.0701766491614583</v>
      </c>
      <c r="G71" s="18" t="n">
        <v>1003070.47197611</v>
      </c>
      <c r="H71" s="19" t="n">
        <f aca="false">+G71/G58-1</f>
        <v>0.0057969698789162</v>
      </c>
      <c r="I71" s="18" t="n">
        <v>3386819.60266175</v>
      </c>
      <c r="J71" s="19" t="n">
        <f aca="false">+I71/I58-1</f>
        <v>-0.0484086831000197</v>
      </c>
      <c r="K71" s="20"/>
      <c r="L71" s="21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customFormat="false" ht="15" hidden="false" customHeight="true" outlineLevel="0" collapsed="false">
      <c r="A72" s="16"/>
      <c r="B72" s="22" t="s">
        <v>14</v>
      </c>
      <c r="C72" s="23" t="n">
        <f aca="false">+E72+G72+I72</f>
        <v>841743.560223989</v>
      </c>
      <c r="D72" s="24" t="n">
        <f aca="false">+C72/C59-1</f>
        <v>0.0613524176673059</v>
      </c>
      <c r="E72" s="23" t="n">
        <v>267389.031586819</v>
      </c>
      <c r="F72" s="24" t="n">
        <f aca="false">+E72/E59-1</f>
        <v>0.0488663383871049</v>
      </c>
      <c r="G72" s="23" t="n">
        <v>120071.85432092</v>
      </c>
      <c r="H72" s="24" t="n">
        <f aca="false">+G72/G59-1</f>
        <v>0.110723294639141</v>
      </c>
      <c r="I72" s="23" t="n">
        <v>454282.674316249</v>
      </c>
      <c r="J72" s="24" t="n">
        <f aca="false">+I72/I59-1</f>
        <v>0.0563436837875342</v>
      </c>
      <c r="K72" s="20"/>
      <c r="L72" s="21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customFormat="false" ht="15" hidden="false" customHeight="true" outlineLevel="0" collapsed="false">
      <c r="A73" s="16"/>
      <c r="B73" s="22" t="s">
        <v>15</v>
      </c>
      <c r="C73" s="23" t="n">
        <f aca="false">+E73+G73+I73</f>
        <v>765335.411161998</v>
      </c>
      <c r="D73" s="24" t="n">
        <f aca="false">+C73/C60-1</f>
        <v>0.0371377012068102</v>
      </c>
      <c r="E73" s="23" t="n">
        <v>200176.53573272</v>
      </c>
      <c r="F73" s="24" t="n">
        <f aca="false">+E73/E60-1</f>
        <v>0.0839357928706865</v>
      </c>
      <c r="G73" s="23" t="n">
        <v>111771.25709133</v>
      </c>
      <c r="H73" s="24" t="n">
        <f aca="false">+G73/G60-1</f>
        <v>0.0547557593738388</v>
      </c>
      <c r="I73" s="23" t="n">
        <v>453387.618337948</v>
      </c>
      <c r="J73" s="24" t="n">
        <f aca="false">+I73/I60-1</f>
        <v>0.0136416926501275</v>
      </c>
      <c r="K73" s="20"/>
      <c r="L73" s="21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customFormat="false" ht="15" hidden="false" customHeight="true" outlineLevel="0" collapsed="false">
      <c r="A74" s="16"/>
      <c r="B74" s="22" t="s">
        <v>16</v>
      </c>
      <c r="C74" s="23" t="n">
        <f aca="false">+E74+G74+I74</f>
        <v>576721.927254519</v>
      </c>
      <c r="D74" s="24" t="n">
        <f aca="false">+C74/C61-1</f>
        <v>-0.10418680648222</v>
      </c>
      <c r="E74" s="23" t="n">
        <v>204378.431879247</v>
      </c>
      <c r="F74" s="24" t="n">
        <f aca="false">+E74/E61-1</f>
        <v>-0.0669734649592493</v>
      </c>
      <c r="G74" s="23" t="n">
        <v>93330.9787113623</v>
      </c>
      <c r="H74" s="24" t="n">
        <f aca="false">+G74/G61-1</f>
        <v>-0.0970159734736624</v>
      </c>
      <c r="I74" s="23" t="n">
        <v>279012.51666391</v>
      </c>
      <c r="J74" s="24" t="n">
        <f aca="false">+I74/I61-1</f>
        <v>-0.131856343959518</v>
      </c>
      <c r="K74" s="20"/>
      <c r="L74" s="21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customFormat="false" ht="15" hidden="false" customHeight="true" outlineLevel="0" collapsed="false">
      <c r="A75" s="16"/>
      <c r="B75" s="22" t="s">
        <v>17</v>
      </c>
      <c r="C75" s="23" t="n">
        <f aca="false">+E75+G75+I75</f>
        <v>529070.85243106</v>
      </c>
      <c r="D75" s="24" t="n">
        <f aca="false">+C75/C62-1</f>
        <v>-0.100228175285433</v>
      </c>
      <c r="E75" s="23" t="n">
        <v>198318.845273957</v>
      </c>
      <c r="F75" s="24" t="n">
        <f aca="false">+E75/E62-1</f>
        <v>-0.0388288297819843</v>
      </c>
      <c r="G75" s="23" t="n">
        <v>77801.2206309247</v>
      </c>
      <c r="H75" s="24" t="n">
        <f aca="false">+G75/G62-1</f>
        <v>-0.125584602881239</v>
      </c>
      <c r="I75" s="23" t="n">
        <v>252950.786526178</v>
      </c>
      <c r="J75" s="24" t="n">
        <f aca="false">+I75/I62-1</f>
        <v>-0.13580200394214</v>
      </c>
      <c r="K75" s="20"/>
      <c r="L75" s="21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customFormat="false" ht="15" hidden="false" customHeight="true" outlineLevel="0" collapsed="false">
      <c r="A76" s="16"/>
      <c r="B76" s="22" t="s">
        <v>18</v>
      </c>
      <c r="C76" s="23" t="n">
        <f aca="false">+E76+G76+I76</f>
        <v>447483.62224612</v>
      </c>
      <c r="D76" s="24" t="n">
        <f aca="false">+C76/C63-1</f>
        <v>-0.0337664074451746</v>
      </c>
      <c r="E76" s="23" t="n">
        <v>179788.083522455</v>
      </c>
      <c r="F76" s="24" t="n">
        <f aca="false">+E76/E63-1</f>
        <v>-0.0862369203064208</v>
      </c>
      <c r="G76" s="23" t="n">
        <v>68272.6954142269</v>
      </c>
      <c r="H76" s="24" t="n">
        <f aca="false">+G76/G63-1</f>
        <v>0.115002008654813</v>
      </c>
      <c r="I76" s="23" t="n">
        <v>199422.843309438</v>
      </c>
      <c r="J76" s="24" t="n">
        <f aca="false">+I76/I63-1</f>
        <v>-0.0278452691582883</v>
      </c>
      <c r="K76" s="20"/>
      <c r="L76" s="21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customFormat="false" ht="15" hidden="false" customHeight="true" outlineLevel="0" collapsed="false">
      <c r="A77" s="16"/>
      <c r="B77" s="22" t="s">
        <v>19</v>
      </c>
      <c r="C77" s="23" t="n">
        <f aca="false">+E77+G77+I77</f>
        <v>402895.744307152</v>
      </c>
      <c r="D77" s="24" t="n">
        <f aca="false">+C77/C64-1</f>
        <v>-0.0540826776325771</v>
      </c>
      <c r="E77" s="23" t="n">
        <v>175444.070543355</v>
      </c>
      <c r="F77" s="24" t="n">
        <f aca="false">+E77/E64-1</f>
        <v>-0.0201277244795101</v>
      </c>
      <c r="G77" s="23" t="n">
        <v>59886.1231718045</v>
      </c>
      <c r="H77" s="24" t="n">
        <f aca="false">+G77/G64-1</f>
        <v>0.0283122865814527</v>
      </c>
      <c r="I77" s="23" t="n">
        <v>167565.550591992</v>
      </c>
      <c r="J77" s="24" t="n">
        <f aca="false">+I77/I64-1</f>
        <v>-0.111746340187442</v>
      </c>
      <c r="K77" s="20"/>
      <c r="L77" s="21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customFormat="false" ht="15" hidden="false" customHeight="true" outlineLevel="0" collapsed="false">
      <c r="A78" s="16"/>
      <c r="B78" s="22" t="s">
        <v>20</v>
      </c>
      <c r="C78" s="23" t="n">
        <f aca="false">+E78+G78+I78</f>
        <v>540075.618797889</v>
      </c>
      <c r="D78" s="24" t="n">
        <f aca="false">+C78/C65-1</f>
        <v>-0.0315548154377167</v>
      </c>
      <c r="E78" s="23" t="n">
        <v>205431.494004642</v>
      </c>
      <c r="F78" s="24" t="n">
        <f aca="false">+E78/E65-1</f>
        <v>-0.0376831375276838</v>
      </c>
      <c r="G78" s="23" t="n">
        <v>79711.4054402653</v>
      </c>
      <c r="H78" s="24" t="n">
        <f aca="false">+G78/G65-1</f>
        <v>0.0317954530694831</v>
      </c>
      <c r="I78" s="23" t="n">
        <v>254932.719352982</v>
      </c>
      <c r="J78" s="24" t="n">
        <f aca="false">+I78/I65-1</f>
        <v>-0.0449879955304536</v>
      </c>
      <c r="K78" s="20"/>
      <c r="L78" s="21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customFormat="false" ht="15" hidden="false" customHeight="true" outlineLevel="0" collapsed="false">
      <c r="A79" s="16"/>
      <c r="B79" s="22" t="s">
        <v>21</v>
      </c>
      <c r="C79" s="23" t="n">
        <f aca="false">+E79+G79+I79</f>
        <v>457495.501155648</v>
      </c>
      <c r="D79" s="24" t="n">
        <f aca="false">+C79/C66-1</f>
        <v>-0.118416756459113</v>
      </c>
      <c r="E79" s="23" t="n">
        <v>196880.13363349</v>
      </c>
      <c r="F79" s="24" t="n">
        <f aca="false">+E79/E66-1</f>
        <v>-0.160934518975048</v>
      </c>
      <c r="G79" s="23" t="n">
        <v>64784.5111661651</v>
      </c>
      <c r="H79" s="24" t="n">
        <f aca="false">+G79/G66-1</f>
        <v>-0.0195282437814049</v>
      </c>
      <c r="I79" s="23" t="n">
        <v>195830.856355992</v>
      </c>
      <c r="J79" s="24" t="n">
        <f aca="false">+I79/I66-1</f>
        <v>-0.102642537974186</v>
      </c>
      <c r="K79" s="20"/>
      <c r="L79" s="21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customFormat="false" ht="15" hidden="false" customHeight="true" outlineLevel="0" collapsed="false">
      <c r="A80" s="16"/>
      <c r="B80" s="22" t="s">
        <v>22</v>
      </c>
      <c r="C80" s="23" t="n">
        <f aca="false">+E80+G80+I80</f>
        <v>470964.672469836</v>
      </c>
      <c r="D80" s="24" t="n">
        <f aca="false">+C80/C67-1</f>
        <v>-0.0993209253345174</v>
      </c>
      <c r="E80" s="23" t="n">
        <v>183871.371664082</v>
      </c>
      <c r="F80" s="24" t="n">
        <f aca="false">+E80/E67-1</f>
        <v>-0.123816664182978</v>
      </c>
      <c r="G80" s="23" t="n">
        <v>66661.4195726215</v>
      </c>
      <c r="H80" s="24" t="n">
        <f aca="false">+G80/G67-1</f>
        <v>-0.0346173817292975</v>
      </c>
      <c r="I80" s="23" t="n">
        <v>220431.881233132</v>
      </c>
      <c r="J80" s="24" t="n">
        <f aca="false">+I80/I67-1</f>
        <v>-0.0965640654667853</v>
      </c>
      <c r="K80" s="20"/>
      <c r="L80" s="21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customFormat="false" ht="15" hidden="false" customHeight="true" outlineLevel="0" collapsed="false">
      <c r="A81" s="16"/>
      <c r="B81" s="22" t="s">
        <v>23</v>
      </c>
      <c r="C81" s="23" t="n">
        <f aca="false">+E81+G81+I81</f>
        <v>508467.73643724</v>
      </c>
      <c r="D81" s="24" t="n">
        <f aca="false">+C81/C68-1</f>
        <v>-0.0933008655598233</v>
      </c>
      <c r="E81" s="23" t="n">
        <v>185662.038986021</v>
      </c>
      <c r="F81" s="24" t="n">
        <f aca="false">+E81/E68-1</f>
        <v>-0.176474255010399</v>
      </c>
      <c r="G81" s="23" t="n">
        <v>71531.2274927484</v>
      </c>
      <c r="H81" s="24" t="n">
        <f aca="false">+G81/G68-1</f>
        <v>-0.0756776068518504</v>
      </c>
      <c r="I81" s="23" t="n">
        <v>251274.469958471</v>
      </c>
      <c r="J81" s="24" t="n">
        <f aca="false">+I81/I68-1</f>
        <v>-0.0258958129750424</v>
      </c>
      <c r="K81" s="20"/>
      <c r="L81" s="21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customFormat="false" ht="15" hidden="false" customHeight="true" outlineLevel="0" collapsed="false">
      <c r="A82" s="16"/>
      <c r="B82" s="22" t="s">
        <v>24</v>
      </c>
      <c r="C82" s="23" t="n">
        <f aca="false">+E82+G82+I82</f>
        <v>550231.205307441</v>
      </c>
      <c r="D82" s="24" t="n">
        <f aca="false">+C82/C69-1</f>
        <v>-0.0964996304452447</v>
      </c>
      <c r="E82" s="23" t="n">
        <v>206237.704724202</v>
      </c>
      <c r="F82" s="24" t="n">
        <f aca="false">+E82/E69-1</f>
        <v>-0.133856587051538</v>
      </c>
      <c r="G82" s="23" t="n">
        <v>78454.9847958265</v>
      </c>
      <c r="H82" s="24" t="n">
        <f aca="false">+G82/G69-1</f>
        <v>-0.0205404041804865</v>
      </c>
      <c r="I82" s="23" t="n">
        <v>265538.515787412</v>
      </c>
      <c r="J82" s="24" t="n">
        <f aca="false">+I82/I69-1</f>
        <v>-0.0868337745824586</v>
      </c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customFormat="false" ht="15.75" hidden="false" customHeight="true" outlineLevel="0" collapsed="false">
      <c r="A83" s="16"/>
      <c r="B83" s="25" t="s">
        <v>25</v>
      </c>
      <c r="C83" s="26" t="n">
        <f aca="false">+E83+G83+I83</f>
        <v>725275.219838441</v>
      </c>
      <c r="D83" s="27" t="n">
        <f aca="false">+C83/C70-1</f>
        <v>-0.0254017588937564</v>
      </c>
      <c r="E83" s="26" t="n">
        <v>222293.255442488</v>
      </c>
      <c r="F83" s="27" t="n">
        <f aca="false">+E83/E70-1</f>
        <v>-0.0987059848392722</v>
      </c>
      <c r="G83" s="26" t="n">
        <v>110792.794167911</v>
      </c>
      <c r="H83" s="27" t="n">
        <f aca="false">+G83/G70-1</f>
        <v>0.0910555830119475</v>
      </c>
      <c r="I83" s="26" t="n">
        <v>392189.170228042</v>
      </c>
      <c r="J83" s="27" t="n">
        <f aca="false">+I83/I70-1</f>
        <v>-0.00960917762670888</v>
      </c>
      <c r="K83" s="20"/>
      <c r="L83" s="21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customFormat="false" ht="15" hidden="false" customHeight="true" outlineLevel="0" collapsed="false">
      <c r="A84" s="16" t="n">
        <v>2016</v>
      </c>
      <c r="B84" s="17" t="s">
        <v>12</v>
      </c>
      <c r="C84" s="18" t="n">
        <f aca="false">+E84+G84+I84</f>
        <v>6668288.99221879</v>
      </c>
      <c r="D84" s="19" t="n">
        <f aca="false">+C84/C71-1</f>
        <v>-0.0216369203472155</v>
      </c>
      <c r="E84" s="18" t="n">
        <v>2390003.18651793</v>
      </c>
      <c r="F84" s="19" t="n">
        <f aca="false">+E84/E71-1</f>
        <v>-0.0147855390991539</v>
      </c>
      <c r="G84" s="28" t="n">
        <f aca="false">SUM(G85:G96)</f>
        <v>1009601.82656963</v>
      </c>
      <c r="H84" s="29" t="n">
        <f aca="false">+G84/G71-1</f>
        <v>0.0065113616400807</v>
      </c>
      <c r="I84" s="28" t="n">
        <f aca="false">SUM(I85:I96)</f>
        <v>3268683.97913124</v>
      </c>
      <c r="J84" s="29" t="n">
        <f aca="false">+I84/I71-1</f>
        <v>-0.0348809908380319</v>
      </c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customFormat="false" ht="15" hidden="false" customHeight="true" outlineLevel="0" collapsed="false">
      <c r="A85" s="16"/>
      <c r="B85" s="22" t="s">
        <v>14</v>
      </c>
      <c r="C85" s="23" t="n">
        <f aca="false">+E85+G85+I85</f>
        <v>799964.544760613</v>
      </c>
      <c r="D85" s="24" t="n">
        <f aca="false">+C85/C72-1</f>
        <v>-0.0496338997262524</v>
      </c>
      <c r="E85" s="23" t="n">
        <v>241176.964440589</v>
      </c>
      <c r="F85" s="24" t="n">
        <f aca="false">+E85/E72-1</f>
        <v>-0.0980297022307708</v>
      </c>
      <c r="G85" s="23" t="n">
        <f aca="false">+'RECEPTIVO_país de residencia'!W84</f>
        <v>132190.0848</v>
      </c>
      <c r="H85" s="24" t="n">
        <f aca="false">+G85/G72-1</f>
        <v>0.100924821621319</v>
      </c>
      <c r="I85" s="23" t="n">
        <f aca="false">+'RECEPTIVO_país de residencia'!AG84</f>
        <v>426597.495520023</v>
      </c>
      <c r="J85" s="24" t="n">
        <f aca="false">+I85/I72-1</f>
        <v>-0.0609426252891891</v>
      </c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customFormat="false" ht="15" hidden="false" customHeight="true" outlineLevel="0" collapsed="false">
      <c r="A86" s="16"/>
      <c r="B86" s="22" t="s">
        <v>15</v>
      </c>
      <c r="C86" s="23" t="n">
        <f aca="false">+E86+G86+I86</f>
        <v>736025.660871985</v>
      </c>
      <c r="D86" s="24" t="n">
        <f aca="false">+C86/C73-1</f>
        <v>-0.0382966080786893</v>
      </c>
      <c r="E86" s="23" t="n">
        <v>188731.011475689</v>
      </c>
      <c r="F86" s="24" t="n">
        <f aca="false">+E86/E73-1</f>
        <v>-0.0571771522328344</v>
      </c>
      <c r="G86" s="23" t="n">
        <f aca="false">+'RECEPTIVO_país de residencia'!W85</f>
        <v>127613.476</v>
      </c>
      <c r="H86" s="24" t="n">
        <f aca="false">+G86/G73-1</f>
        <v>0.141737861064989</v>
      </c>
      <c r="I86" s="23" t="n">
        <f aca="false">+'RECEPTIVO_país de residencia'!AG85</f>
        <v>419681.173396296</v>
      </c>
      <c r="J86" s="24" t="n">
        <f aca="false">+I86/I73-1</f>
        <v>-0.0743435497096622</v>
      </c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customFormat="false" ht="15" hidden="false" customHeight="true" outlineLevel="0" collapsed="false">
      <c r="A87" s="16"/>
      <c r="B87" s="22" t="s">
        <v>16</v>
      </c>
      <c r="C87" s="23" t="n">
        <f aca="false">+E87+G87+I87</f>
        <v>607215.948190058</v>
      </c>
      <c r="D87" s="24" t="n">
        <f aca="false">+C87/C74-1</f>
        <v>0.0528747382307899</v>
      </c>
      <c r="E87" s="23" t="n">
        <v>195204.993364531</v>
      </c>
      <c r="F87" s="24" t="n">
        <f aca="false">+E87/E74-1</f>
        <v>-0.0448845723610188</v>
      </c>
      <c r="G87" s="23" t="n">
        <f aca="false">+'RECEPTIVO_país de residencia'!W86</f>
        <v>107544.2613</v>
      </c>
      <c r="H87" s="24" t="n">
        <f aca="false">+G87/G74-1</f>
        <v>0.152289012553849</v>
      </c>
      <c r="I87" s="23" t="n">
        <f aca="false">+'RECEPTIVO_país de residencia'!AG86</f>
        <v>304466.693525527</v>
      </c>
      <c r="J87" s="24" t="n">
        <f aca="false">+I87/I74-1</f>
        <v>0.0912295160302024</v>
      </c>
      <c r="K87" s="20"/>
      <c r="L87" s="21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customFormat="false" ht="15" hidden="false" customHeight="true" outlineLevel="0" collapsed="false">
      <c r="A88" s="16"/>
      <c r="B88" s="22" t="s">
        <v>17</v>
      </c>
      <c r="C88" s="23" t="n">
        <f aca="false">+E88+G88+I88</f>
        <v>445626.747538341</v>
      </c>
      <c r="D88" s="24" t="n">
        <f aca="false">+C88/C75-1</f>
        <v>-0.157718204488674</v>
      </c>
      <c r="E88" s="23" t="n">
        <v>187328.014916005</v>
      </c>
      <c r="F88" s="24" t="n">
        <f aca="false">+E88/E75-1</f>
        <v>-0.0554199997623502</v>
      </c>
      <c r="G88" s="23" t="n">
        <f aca="false">+'RECEPTIVO_país de residencia'!W87</f>
        <v>62203.091364</v>
      </c>
      <c r="H88" s="24" t="n">
        <f aca="false">+G88/G75-1</f>
        <v>-0.200486947896608</v>
      </c>
      <c r="I88" s="23" t="n">
        <f aca="false">+'RECEPTIVO_país de residencia'!AG87</f>
        <v>196095.641258336</v>
      </c>
      <c r="J88" s="24" t="n">
        <f aca="false">+I88/I75-1</f>
        <v>-0.224767616059411</v>
      </c>
      <c r="K88" s="20"/>
      <c r="L88" s="21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customFormat="false" ht="15" hidden="false" customHeight="true" outlineLevel="0" collapsed="false">
      <c r="A89" s="16"/>
      <c r="B89" s="22" t="s">
        <v>18</v>
      </c>
      <c r="C89" s="23" t="n">
        <f aca="false">+E89+G89+I89</f>
        <v>414083.303914196</v>
      </c>
      <c r="D89" s="24" t="n">
        <f aca="false">+C89/C76-1</f>
        <v>-0.0746403145756994</v>
      </c>
      <c r="E89" s="23" t="n">
        <v>172960.019390765</v>
      </c>
      <c r="F89" s="24" t="n">
        <f aca="false">+E89/E76-1</f>
        <v>-0.0379784021160473</v>
      </c>
      <c r="G89" s="23" t="n">
        <f aca="false">+'RECEPTIVO_país de residencia'!W88</f>
        <v>61226.01466</v>
      </c>
      <c r="H89" s="24" t="n">
        <f aca="false">+G89/G76-1</f>
        <v>-0.103213747625943</v>
      </c>
      <c r="I89" s="23" t="n">
        <f aca="false">+'RECEPTIVO_país de residencia'!AG88</f>
        <v>179897.269863431</v>
      </c>
      <c r="J89" s="24" t="n">
        <f aca="false">+I89/I76-1</f>
        <v>-0.0979104154869079</v>
      </c>
      <c r="K89" s="20"/>
      <c r="L89" s="21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customFormat="false" ht="15" hidden="false" customHeight="true" outlineLevel="0" collapsed="false">
      <c r="A90" s="16"/>
      <c r="B90" s="22" t="s">
        <v>19</v>
      </c>
      <c r="C90" s="23" t="n">
        <f aca="false">+E90+G90+I90</f>
        <v>374016.906234954</v>
      </c>
      <c r="D90" s="24" t="n">
        <f aca="false">+C90/C77-1</f>
        <v>-0.0716781908973986</v>
      </c>
      <c r="E90" s="23" t="n">
        <v>164310.033524513</v>
      </c>
      <c r="F90" s="24" t="n">
        <f aca="false">+E90/E77-1</f>
        <v>-0.0634620308589489</v>
      </c>
      <c r="G90" s="23" t="n">
        <f aca="false">+'RECEPTIVO_país de residencia'!W89</f>
        <v>54367.053012</v>
      </c>
      <c r="H90" s="24" t="n">
        <f aca="false">+G90/G77-1</f>
        <v>-0.0921594163638054</v>
      </c>
      <c r="I90" s="23" t="n">
        <f aca="false">+'RECEPTIVO_país de residencia'!AG89</f>
        <v>155339.819698441</v>
      </c>
      <c r="J90" s="24" t="n">
        <f aca="false">+I90/I77-1</f>
        <v>-0.0729608851602183</v>
      </c>
      <c r="K90" s="20"/>
      <c r="L90" s="21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customFormat="false" ht="15" hidden="false" customHeight="true" outlineLevel="0" collapsed="false">
      <c r="A91" s="16"/>
      <c r="B91" s="22" t="s">
        <v>20</v>
      </c>
      <c r="C91" s="23" t="n">
        <f aca="false">+E91+G91+I91</f>
        <v>542619.806562744</v>
      </c>
      <c r="D91" s="24" t="n">
        <f aca="false">+C91/C78-1</f>
        <v>0.00471079914793848</v>
      </c>
      <c r="E91" s="23" t="n">
        <v>199814.03000525</v>
      </c>
      <c r="F91" s="24" t="n">
        <f aca="false">+E91/E78-1</f>
        <v>-0.0273447069379977</v>
      </c>
      <c r="G91" s="23" t="n">
        <f aca="false">+'RECEPTIVO_país de residencia'!W90</f>
        <v>80650.920258782</v>
      </c>
      <c r="H91" s="24" t="n">
        <f aca="false">+G91/G78-1</f>
        <v>0.0117864540629729</v>
      </c>
      <c r="I91" s="23" t="n">
        <f aca="false">+'RECEPTIVO_país de residencia'!AG90</f>
        <v>262154.856298713</v>
      </c>
      <c r="J91" s="24" t="n">
        <f aca="false">+I91/I78-1</f>
        <v>0.0283295803067594</v>
      </c>
      <c r="K91" s="20"/>
      <c r="L91" s="21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customFormat="false" ht="15" hidden="false" customHeight="true" outlineLevel="0" collapsed="false">
      <c r="A92" s="16"/>
      <c r="B92" s="22" t="s">
        <v>21</v>
      </c>
      <c r="C92" s="23" t="n">
        <f aca="false">+E92+G92+I92</f>
        <v>463286.652415683</v>
      </c>
      <c r="D92" s="24" t="n">
        <f aca="false">+C92/C79-1</f>
        <v>0.0126583785969612</v>
      </c>
      <c r="E92" s="23" t="n">
        <v>200670.041354594</v>
      </c>
      <c r="F92" s="24" t="n">
        <f aca="false">+E92/E79-1</f>
        <v>0.0192498229819296</v>
      </c>
      <c r="G92" s="23" t="n">
        <f aca="false">+'RECEPTIVO_país de residencia'!W91</f>
        <v>61855.869145996</v>
      </c>
      <c r="H92" s="24" t="n">
        <f aca="false">+G92/G79-1</f>
        <v>-0.0452058982533257</v>
      </c>
      <c r="I92" s="23" t="n">
        <f aca="false">+'RECEPTIVO_país de residencia'!AG91</f>
        <v>200760.741915093</v>
      </c>
      <c r="J92" s="24" t="n">
        <f aca="false">+I92/I79-1</f>
        <v>0.0251742021192958</v>
      </c>
      <c r="K92" s="20"/>
      <c r="L92" s="21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customFormat="false" ht="15" hidden="false" customHeight="true" outlineLevel="0" collapsed="false">
      <c r="A93" s="16"/>
      <c r="B93" s="22" t="s">
        <v>22</v>
      </c>
      <c r="C93" s="23" t="n">
        <f aca="false">+E93+G93+I93</f>
        <v>475518.191053354</v>
      </c>
      <c r="D93" s="24" t="n">
        <f aca="false">+C93/C80-1</f>
        <v>0.00966849288214977</v>
      </c>
      <c r="E93" s="23" t="n">
        <v>184944.048352136</v>
      </c>
      <c r="F93" s="24" t="n">
        <f aca="false">+E93/E80-1</f>
        <v>0.00583384285626409</v>
      </c>
      <c r="G93" s="23" t="n">
        <f aca="false">+'RECEPTIVO_país de residencia'!W92</f>
        <v>66777.917196157</v>
      </c>
      <c r="H93" s="24" t="n">
        <f aca="false">+G93/G80-1</f>
        <v>0.00174760190050538</v>
      </c>
      <c r="I93" s="23" t="n">
        <f aca="false">+'RECEPTIVO_país de residencia'!AG92</f>
        <v>223796.225505061</v>
      </c>
      <c r="J93" s="24" t="n">
        <f aca="false">+I93/I80-1</f>
        <v>0.0152625121788572</v>
      </c>
      <c r="K93" s="20"/>
      <c r="L93" s="21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customFormat="false" ht="15" hidden="false" customHeight="true" outlineLevel="0" collapsed="false">
      <c r="A94" s="16"/>
      <c r="B94" s="22" t="s">
        <v>23</v>
      </c>
      <c r="C94" s="23" t="n">
        <f aca="false">+E94+G94+I94</f>
        <v>526795.09519215</v>
      </c>
      <c r="D94" s="24" t="n">
        <f aca="false">+C94/C81-1</f>
        <v>0.0360442904073466</v>
      </c>
      <c r="E94" s="23" t="n">
        <v>196667.959597509</v>
      </c>
      <c r="F94" s="24" t="n">
        <f aca="false">+E94/E81-1</f>
        <v>0.0592793264126341</v>
      </c>
      <c r="G94" s="23" t="n">
        <f aca="false">+'RECEPTIVO_país de residencia'!W93</f>
        <v>72210.637308693</v>
      </c>
      <c r="H94" s="24" t="n">
        <f aca="false">+G94/G81-1</f>
        <v>0.00949808691614429</v>
      </c>
      <c r="I94" s="23" t="n">
        <f aca="false">+'RECEPTIVO_país de residencia'!AG93</f>
        <v>257916.498285949</v>
      </c>
      <c r="J94" s="24" t="n">
        <f aca="false">+I94/I81-1</f>
        <v>0.0264333592209973</v>
      </c>
      <c r="K94" s="20"/>
      <c r="L94" s="21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customFormat="false" ht="15" hidden="false" customHeight="true" outlineLevel="0" collapsed="false">
      <c r="A95" s="16"/>
      <c r="B95" s="22" t="s">
        <v>24</v>
      </c>
      <c r="C95" s="23" t="n">
        <f aca="false">+E95+G95+I95</f>
        <v>554279.983623662</v>
      </c>
      <c r="D95" s="24" t="n">
        <f aca="false">+C95/C82-1</f>
        <v>0.00735832187845209</v>
      </c>
      <c r="E95" s="23" t="n">
        <v>221757.003106157</v>
      </c>
      <c r="F95" s="24" t="n">
        <f aca="false">+E95/E82-1</f>
        <v>0.0752495689510708</v>
      </c>
      <c r="G95" s="23" t="n">
        <f aca="false">+'RECEPTIVO_país de residencia'!W94</f>
        <v>77043.947802879</v>
      </c>
      <c r="H95" s="24" t="n">
        <f aca="false">+G95/G82-1</f>
        <v>-0.0179853070728341</v>
      </c>
      <c r="I95" s="23" t="n">
        <f aca="false">+'RECEPTIVO_país de residencia'!AG94</f>
        <v>255479.032714626</v>
      </c>
      <c r="J95" s="24" t="n">
        <f aca="false">+I95/I82-1</f>
        <v>-0.0378833294407642</v>
      </c>
      <c r="K95" s="20"/>
      <c r="L95" s="21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customFormat="false" ht="15.75" hidden="false" customHeight="true" outlineLevel="0" collapsed="false">
      <c r="A96" s="16"/>
      <c r="B96" s="25" t="s">
        <v>25</v>
      </c>
      <c r="C96" s="26" t="n">
        <f aca="false">+E96+G96+I96</f>
        <v>728856.151861053</v>
      </c>
      <c r="D96" s="27" t="n">
        <f aca="false">+C96/C83-1</f>
        <v>0.00493734230077436</v>
      </c>
      <c r="E96" s="26" t="n">
        <v>236439.06699019</v>
      </c>
      <c r="F96" s="27" t="n">
        <f aca="false">+E96/E83-1</f>
        <v>0.0636358108101121</v>
      </c>
      <c r="G96" s="23" t="n">
        <f aca="false">+'RECEPTIVO_país de residencia'!W95</f>
        <v>105918.553721122</v>
      </c>
      <c r="H96" s="24" t="n">
        <f aca="false">+G96/G83-1</f>
        <v>-0.0439942009170902</v>
      </c>
      <c r="I96" s="23" t="n">
        <f aca="false">+'RECEPTIVO_país de residencia'!AG95</f>
        <v>386498.53114974</v>
      </c>
      <c r="J96" s="24" t="n">
        <f aca="false">+I96/I83-1</f>
        <v>-0.014509934262062</v>
      </c>
      <c r="K96" s="20"/>
      <c r="L96" s="21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customFormat="false" ht="15" hidden="false" customHeight="true" outlineLevel="0" collapsed="false">
      <c r="A97" s="16" t="n">
        <v>2017</v>
      </c>
      <c r="B97" s="17" t="s">
        <v>12</v>
      </c>
      <c r="C97" s="18" t="n">
        <f aca="false">+E97+G97+I97</f>
        <v>6711328.24716299</v>
      </c>
      <c r="D97" s="19" t="n">
        <f aca="false">+C97/C84-1</f>
        <v>0.00645431759097637</v>
      </c>
      <c r="E97" s="18" t="n">
        <v>2567038.64666477</v>
      </c>
      <c r="F97" s="19" t="n">
        <f aca="false">+E97/E84-1</f>
        <v>0.0740733155275721</v>
      </c>
      <c r="G97" s="28" t="n">
        <f aca="false">SUM(G98:G109)</f>
        <v>1022711.40529682</v>
      </c>
      <c r="H97" s="29" t="n">
        <f aca="false">+G97/G84-1</f>
        <v>0.0129848999696565</v>
      </c>
      <c r="I97" s="28" t="n">
        <f aca="false">SUM(I98:I109)</f>
        <v>3121578.19520139</v>
      </c>
      <c r="J97" s="29" t="n">
        <f aca="false">+I97/I84-1</f>
        <v>-0.0450045904923915</v>
      </c>
      <c r="K97" s="20"/>
      <c r="L97" s="21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customFormat="false" ht="15" hidden="false" customHeight="true" outlineLevel="0" collapsed="false">
      <c r="A98" s="16"/>
      <c r="B98" s="22" t="s">
        <v>14</v>
      </c>
      <c r="C98" s="23" t="n">
        <f aca="false">+E98+G98+I98</f>
        <v>777231.719376199</v>
      </c>
      <c r="D98" s="24" t="n">
        <f aca="false">+C98/C85-1</f>
        <v>-0.0284172911578425</v>
      </c>
      <c r="E98" s="23" t="n">
        <v>248082.015277309</v>
      </c>
      <c r="F98" s="24" t="n">
        <f aca="false">+E98/E85-1</f>
        <v>0.0286306399648753</v>
      </c>
      <c r="G98" s="23" t="n">
        <f aca="false">+'RECEPTIVO_país de residencia'!W97</f>
        <v>132901.8852</v>
      </c>
      <c r="H98" s="24" t="n">
        <f aca="false">+G98/G85-1</f>
        <v>0.00538467314758839</v>
      </c>
      <c r="I98" s="23" t="n">
        <f aca="false">+'RECEPTIVO_país de residencia'!AG97</f>
        <v>396247.81889889</v>
      </c>
      <c r="J98" s="24" t="n">
        <f aca="false">+I98/I85-1</f>
        <v>-0.0711435883704309</v>
      </c>
      <c r="K98" s="20"/>
      <c r="L98" s="21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customFormat="false" ht="15" hidden="false" customHeight="true" outlineLevel="0" collapsed="false">
      <c r="A99" s="16"/>
      <c r="B99" s="22" t="s">
        <v>15</v>
      </c>
      <c r="C99" s="23" t="n">
        <f aca="false">+E99+G99+I99</f>
        <v>688986.422278952</v>
      </c>
      <c r="D99" s="24" t="n">
        <f aca="false">+C99/C86-1</f>
        <v>-0.0639097807232765</v>
      </c>
      <c r="E99" s="23" t="n">
        <v>186846.000286831</v>
      </c>
      <c r="F99" s="24" t="n">
        <f aca="false">+E99/E86-1</f>
        <v>-0.00998781903471624</v>
      </c>
      <c r="G99" s="23" t="n">
        <f aca="false">+'RECEPTIVO_país de residencia'!W98</f>
        <v>129771.9815</v>
      </c>
      <c r="H99" s="24" t="n">
        <f aca="false">+G99/G86-1</f>
        <v>0.0169144009524509</v>
      </c>
      <c r="I99" s="23" t="n">
        <f aca="false">+'RECEPTIVO_país de residencia'!AG98</f>
        <v>372368.440492121</v>
      </c>
      <c r="J99" s="24" t="n">
        <f aca="false">+I99/I86-1</f>
        <v>-0.112734942388037</v>
      </c>
      <c r="K99" s="20"/>
      <c r="L99" s="21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customFormat="false" ht="15" hidden="false" customHeight="true" outlineLevel="0" collapsed="false">
      <c r="A100" s="16"/>
      <c r="B100" s="22" t="s">
        <v>16</v>
      </c>
      <c r="C100" s="23" t="n">
        <f aca="false">+E100+G100+I100</f>
        <v>550116.231891483</v>
      </c>
      <c r="D100" s="24" t="n">
        <f aca="false">+C100/C87-1</f>
        <v>-0.0940352710905795</v>
      </c>
      <c r="E100" s="23" t="n">
        <v>213511.974625642</v>
      </c>
      <c r="F100" s="24" t="n">
        <f aca="false">+E100/E87-1</f>
        <v>0.0937833656074771</v>
      </c>
      <c r="G100" s="23" t="n">
        <f aca="false">+'RECEPTIVO_país de residencia'!W99</f>
        <v>93824.7947</v>
      </c>
      <c r="H100" s="24" t="n">
        <f aca="false">+G100/G87-1</f>
        <v>-0.127570420161508</v>
      </c>
      <c r="I100" s="23" t="n">
        <f aca="false">+'RECEPTIVO_país de residencia'!AG99</f>
        <v>242779.46256584</v>
      </c>
      <c r="J100" s="24" t="n">
        <f aca="false">+I100/I87-1</f>
        <v>-0.202607484731378</v>
      </c>
      <c r="K100" s="20"/>
      <c r="L100" s="21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customFormat="false" ht="15" hidden="false" customHeight="true" outlineLevel="0" collapsed="false">
      <c r="A101" s="16"/>
      <c r="B101" s="22" t="s">
        <v>17</v>
      </c>
      <c r="C101" s="23" t="n">
        <f aca="false">+E101+G101+I101</f>
        <v>521963.846091515</v>
      </c>
      <c r="D101" s="24" t="n">
        <f aca="false">+C101/C88-1</f>
        <v>0.17130277519216</v>
      </c>
      <c r="E101" s="23" t="n">
        <v>199464.043649584</v>
      </c>
      <c r="F101" s="24" t="n">
        <f aca="false">+E101/E88-1</f>
        <v>0.064784910783475</v>
      </c>
      <c r="G101" s="23" t="n">
        <f aca="false">+'RECEPTIVO_país de residencia'!W100</f>
        <v>83012.250695</v>
      </c>
      <c r="H101" s="24" t="n">
        <f aca="false">+G101/G88-1</f>
        <v>0.334535774262873</v>
      </c>
      <c r="I101" s="23" t="n">
        <f aca="false">+'RECEPTIVO_país de residencia'!AG100</f>
        <v>239487.551746931</v>
      </c>
      <c r="J101" s="24" t="n">
        <f aca="false">+I101/I88-1</f>
        <v>0.221279321713382</v>
      </c>
      <c r="K101" s="20"/>
      <c r="L101" s="21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customFormat="false" ht="15" hidden="false" customHeight="true" outlineLevel="0" collapsed="false">
      <c r="A102" s="16"/>
      <c r="B102" s="22" t="s">
        <v>18</v>
      </c>
      <c r="C102" s="23" t="n">
        <f aca="false">+E102+G102+I102</f>
        <v>417023.246256089</v>
      </c>
      <c r="D102" s="24" t="n">
        <f aca="false">+C102/C89-1</f>
        <v>0.00709988138643336</v>
      </c>
      <c r="E102" s="23" t="n">
        <v>182228.99710997</v>
      </c>
      <c r="F102" s="24" t="n">
        <f aca="false">+E102/E89-1</f>
        <v>0.0535902907033292</v>
      </c>
      <c r="G102" s="23" t="n">
        <f aca="false">+'RECEPTIVO_país de residencia'!W101</f>
        <v>64143.153408</v>
      </c>
      <c r="H102" s="24" t="n">
        <f aca="false">+G102/G89-1</f>
        <v>0.0476454128886135</v>
      </c>
      <c r="I102" s="23" t="n">
        <f aca="false">+'RECEPTIVO_país de residencia'!AG101</f>
        <v>170651.095738119</v>
      </c>
      <c r="J102" s="24" t="n">
        <f aca="false">+I102/I89-1</f>
        <v>-0.0513969674599878</v>
      </c>
      <c r="K102" s="20"/>
      <c r="L102" s="21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customFormat="false" ht="15" hidden="false" customHeight="true" outlineLevel="0" collapsed="false">
      <c r="A103" s="16"/>
      <c r="B103" s="22" t="s">
        <v>19</v>
      </c>
      <c r="C103" s="23" t="n">
        <f aca="false">+E103+G103+I103</f>
        <v>378940.255741606</v>
      </c>
      <c r="D103" s="24" t="n">
        <f aca="false">+C103/C90-1</f>
        <v>0.0131634410760013</v>
      </c>
      <c r="E103" s="23" t="n">
        <v>176808.968300356</v>
      </c>
      <c r="F103" s="24" t="n">
        <f aca="false">+E103/E90-1</f>
        <v>0.0760692120118061</v>
      </c>
      <c r="G103" s="23" t="n">
        <f aca="false">+'RECEPTIVO_país de residencia'!W102</f>
        <v>55336.230112</v>
      </c>
      <c r="H103" s="24" t="n">
        <f aca="false">+G103/G90-1</f>
        <v>0.0178265520440493</v>
      </c>
      <c r="I103" s="23" t="n">
        <f aca="false">+'RECEPTIVO_país de residencia'!AG102</f>
        <v>146795.05732925</v>
      </c>
      <c r="J103" s="24" t="n">
        <f aca="false">+I103/I90-1</f>
        <v>-0.0550069028390713</v>
      </c>
      <c r="K103" s="20"/>
      <c r="L103" s="21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customFormat="false" ht="15" hidden="false" customHeight="true" outlineLevel="0" collapsed="false">
      <c r="A104" s="16"/>
      <c r="B104" s="22" t="s">
        <v>20</v>
      </c>
      <c r="C104" s="23" t="n">
        <f aca="false">+E104+G104+I104</f>
        <v>548416.788684762</v>
      </c>
      <c r="D104" s="24" t="n">
        <f aca="false">+C104/C91-1</f>
        <v>0.0106833220090863</v>
      </c>
      <c r="E104" s="23" t="n">
        <v>219317.94773541</v>
      </c>
      <c r="F104" s="24" t="n">
        <f aca="false">+E104/E91-1</f>
        <v>0.097610351633705</v>
      </c>
      <c r="G104" s="23" t="n">
        <f aca="false">+'RECEPTIVO_país de residencia'!W103</f>
        <v>77398.965246318</v>
      </c>
      <c r="H104" s="24" t="n">
        <f aca="false">+G104/G91-1</f>
        <v>-0.0403213627572948</v>
      </c>
      <c r="I104" s="23" t="n">
        <f aca="false">+'RECEPTIVO_país de residencia'!AG103</f>
        <v>251699.875703034</v>
      </c>
      <c r="J104" s="24" t="n">
        <f aca="false">+I104/I91-1</f>
        <v>-0.0398809342817031</v>
      </c>
      <c r="K104" s="20"/>
      <c r="L104" s="21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customFormat="false" ht="15" hidden="false" customHeight="true" outlineLevel="0" collapsed="false">
      <c r="A105" s="16"/>
      <c r="B105" s="22" t="s">
        <v>21</v>
      </c>
      <c r="C105" s="23" t="n">
        <f aca="false">+E105+G105+I105</f>
        <v>461301.922452234</v>
      </c>
      <c r="D105" s="24" t="n">
        <f aca="false">+C105/C92-1</f>
        <v>-0.0042840214651112</v>
      </c>
      <c r="E105" s="23" t="n">
        <v>211746.992554302</v>
      </c>
      <c r="F105" s="24" t="n">
        <f aca="false">+E105/E92-1</f>
        <v>0.0551998251703878</v>
      </c>
      <c r="G105" s="23" t="n">
        <f aca="false">+'RECEPTIVO_país de residencia'!W104</f>
        <v>60112.04089776</v>
      </c>
      <c r="H105" s="24" t="n">
        <f aca="false">+G105/G92-1</f>
        <v>-0.0281917992958777</v>
      </c>
      <c r="I105" s="23" t="n">
        <f aca="false">+'RECEPTIVO_país de residencia'!AG104</f>
        <v>189442.889000172</v>
      </c>
      <c r="J105" s="24" t="n">
        <f aca="false">+I105/I92-1</f>
        <v>-0.0563748310897706</v>
      </c>
      <c r="K105" s="20"/>
      <c r="L105" s="21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customFormat="false" ht="15" hidden="false" customHeight="true" outlineLevel="0" collapsed="false">
      <c r="A106" s="16"/>
      <c r="B106" s="22" t="s">
        <v>22</v>
      </c>
      <c r="C106" s="23" t="n">
        <f aca="false">+E106+G106+I106</f>
        <v>494490.179284636</v>
      </c>
      <c r="D106" s="24" t="n">
        <f aca="false">+C106/C93-1</f>
        <v>0.0398975025314079</v>
      </c>
      <c r="E106" s="23" t="n">
        <v>201481.988722065</v>
      </c>
      <c r="F106" s="24" t="n">
        <f aca="false">+E106/E93-1</f>
        <v>0.0894213169728013</v>
      </c>
      <c r="G106" s="23" t="n">
        <f aca="false">+'RECEPTIVO_país de residencia'!W105</f>
        <v>63723.073615968</v>
      </c>
      <c r="H106" s="24" t="n">
        <f aca="false">+G106/G93-1</f>
        <v>-0.0457463141777174</v>
      </c>
      <c r="I106" s="23" t="n">
        <f aca="false">+'RECEPTIVO_país de residencia'!AG105</f>
        <v>229285.116946603</v>
      </c>
      <c r="J106" s="24" t="n">
        <f aca="false">+I106/I93-1</f>
        <v>0.0245262914026096</v>
      </c>
      <c r="K106" s="20"/>
      <c r="L106" s="21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customFormat="false" ht="15" hidden="false" customHeight="true" outlineLevel="0" collapsed="false">
      <c r="A107" s="16"/>
      <c r="B107" s="22" t="s">
        <v>23</v>
      </c>
      <c r="C107" s="23" t="n">
        <f aca="false">+E107+G107+I107</f>
        <v>543514.538430643</v>
      </c>
      <c r="D107" s="24" t="n">
        <f aca="false">+C107/C94-1</f>
        <v>0.0317380389283877</v>
      </c>
      <c r="E107" s="23" t="n">
        <v>223137.03132263</v>
      </c>
      <c r="F107" s="24" t="n">
        <f aca="false">+E107/E94-1</f>
        <v>0.134587615488011</v>
      </c>
      <c r="G107" s="23" t="n">
        <f aca="false">+'RECEPTIVO_país de residencia'!W106</f>
        <v>74352.867388852</v>
      </c>
      <c r="H107" s="24" t="n">
        <f aca="false">+G107/G94-1</f>
        <v>0.0296664059479377</v>
      </c>
      <c r="I107" s="23" t="n">
        <f aca="false">+'RECEPTIVO_país de residencia'!AG106</f>
        <v>246024.639719161</v>
      </c>
      <c r="J107" s="24" t="n">
        <f aca="false">+I107/I94-1</f>
        <v>-0.0461073977268554</v>
      </c>
      <c r="K107" s="20"/>
      <c r="L107" s="21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customFormat="false" ht="15" hidden="false" customHeight="true" outlineLevel="0" collapsed="false">
      <c r="A108" s="16"/>
      <c r="B108" s="22" t="s">
        <v>24</v>
      </c>
      <c r="C108" s="23" t="n">
        <f aca="false">+E108+G108+I108</f>
        <v>560976.829186154</v>
      </c>
      <c r="D108" s="24" t="n">
        <f aca="false">+C108/C95-1</f>
        <v>0.012082062784788</v>
      </c>
      <c r="E108" s="23" t="n">
        <v>244532.511153951</v>
      </c>
      <c r="F108" s="24" t="n">
        <f aca="false">+E108/E95-1</f>
        <v>0.102704797272587</v>
      </c>
      <c r="G108" s="23" t="n">
        <f aca="false">+'RECEPTIVO_país de residencia'!W107</f>
        <v>77363.941704025</v>
      </c>
      <c r="H108" s="24" t="n">
        <f aca="false">+G108/G95-1</f>
        <v>0.00415339439724338</v>
      </c>
      <c r="I108" s="23" t="n">
        <f aca="false">+'RECEPTIVO_país de residencia'!AG107</f>
        <v>239080.376328178</v>
      </c>
      <c r="J108" s="24" t="n">
        <f aca="false">+I108/I95-1</f>
        <v>-0.0641878756632277</v>
      </c>
      <c r="K108" s="20"/>
      <c r="L108" s="21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customFormat="false" ht="15.75" hidden="false" customHeight="true" outlineLevel="0" collapsed="false">
      <c r="A109" s="16"/>
      <c r="B109" s="25" t="s">
        <v>25</v>
      </c>
      <c r="C109" s="26" t="n">
        <f aca="false">+E109+G109+I109</f>
        <v>768366.267488712</v>
      </c>
      <c r="D109" s="27" t="n">
        <f aca="false">+C109/C96-1</f>
        <v>0.054208386012486</v>
      </c>
      <c r="E109" s="26" t="n">
        <v>259880.175926723</v>
      </c>
      <c r="F109" s="27" t="n">
        <f aca="false">+E109/E96-1</f>
        <v>0.0991422831892053</v>
      </c>
      <c r="G109" s="23" t="n">
        <f aca="false">+'RECEPTIVO_país de residencia'!W108</f>
        <v>110770.220828895</v>
      </c>
      <c r="H109" s="24" t="n">
        <f aca="false">+G109/G96-1</f>
        <v>0.0458056396856337</v>
      </c>
      <c r="I109" s="23" t="n">
        <f aca="false">+'RECEPTIVO_país de residencia'!AG108</f>
        <v>397715.870733094</v>
      </c>
      <c r="J109" s="24" t="n">
        <f aca="false">+I109/I96-1</f>
        <v>0.0290229811481668</v>
      </c>
      <c r="K109" s="20"/>
      <c r="L109" s="21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customFormat="false" ht="15" hidden="false" customHeight="true" outlineLevel="0" collapsed="false">
      <c r="A110" s="30" t="n">
        <v>2018</v>
      </c>
      <c r="B110" s="31" t="s">
        <v>12</v>
      </c>
      <c r="C110" s="28" t="n">
        <f aca="false">+E110+G110+I110</f>
        <v>6941827.76862553</v>
      </c>
      <c r="D110" s="29" t="n">
        <f aca="false">+C110/C97-1</f>
        <v>0.0343448439673588</v>
      </c>
      <c r="E110" s="28" t="n">
        <f aca="false">SUM(E111:E122)</f>
        <v>2760024.27036906</v>
      </c>
      <c r="F110" s="29" t="n">
        <f aca="false">+E110/E97-1</f>
        <v>0.075178308653447</v>
      </c>
      <c r="G110" s="28" t="n">
        <f aca="false">SUM(G111:G122)</f>
        <v>1028329.96750854</v>
      </c>
      <c r="H110" s="29" t="n">
        <f aca="false">+G110/G97-1</f>
        <v>0.00549379050885612</v>
      </c>
      <c r="I110" s="28" t="n">
        <f aca="false">SUM(I111:I122)</f>
        <v>3153473.53074792</v>
      </c>
      <c r="J110" s="29" t="n">
        <f aca="false">+I110/I97-1</f>
        <v>0.0102176955219513</v>
      </c>
      <c r="K110" s="20"/>
      <c r="L110" s="21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customFormat="false" ht="15" hidden="false" customHeight="true" outlineLevel="0" collapsed="false">
      <c r="A111" s="30"/>
      <c r="B111" s="22" t="s">
        <v>14</v>
      </c>
      <c r="C111" s="23" t="n">
        <f aca="false">+E111+G111+I111</f>
        <v>809241.015073541</v>
      </c>
      <c r="D111" s="24" t="n">
        <f aca="false">+C111/C98-1</f>
        <v>0.0411837228195371</v>
      </c>
      <c r="E111" s="23" t="n">
        <v>269780.996823303</v>
      </c>
      <c r="F111" s="24" t="n">
        <f aca="false">+E111/E98-1</f>
        <v>0.0874669674129291</v>
      </c>
      <c r="G111" s="23" t="n">
        <f aca="false">+'RECEPTIVO_país de residencia'!W110</f>
        <v>135328.770989742</v>
      </c>
      <c r="H111" s="24" t="n">
        <f aca="false">+G111/G98-1</f>
        <v>0.0182607326155664</v>
      </c>
      <c r="I111" s="23" t="n">
        <f aca="false">+'RECEPTIVO_país de residencia'!AG110</f>
        <v>404131.247260496</v>
      </c>
      <c r="J111" s="24" t="n">
        <f aca="false">+I111/I98-1</f>
        <v>0.0198951968581489</v>
      </c>
      <c r="K111" s="20"/>
      <c r="L111" s="21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customFormat="false" ht="15" hidden="false" customHeight="true" outlineLevel="0" collapsed="false">
      <c r="A112" s="30"/>
      <c r="B112" s="22" t="s">
        <v>15</v>
      </c>
      <c r="C112" s="23" t="n">
        <f aca="false">+E112+G112+I112</f>
        <v>696254.942104903</v>
      </c>
      <c r="D112" s="24" t="n">
        <f aca="false">+C112/C99-1</f>
        <v>0.0105495835489893</v>
      </c>
      <c r="E112" s="23" t="n">
        <v>196018.829701328</v>
      </c>
      <c r="F112" s="24" t="n">
        <f aca="false">+E112/E99-1</f>
        <v>0.049092993162368</v>
      </c>
      <c r="G112" s="23" t="n">
        <f aca="false">+'RECEPTIVO_país de residencia'!W111</f>
        <v>121209.3732</v>
      </c>
      <c r="H112" s="24" t="n">
        <f aca="false">+G112/G99-1</f>
        <v>-0.0659819492699966</v>
      </c>
      <c r="I112" s="23" t="n">
        <f aca="false">+'RECEPTIVO_país de residencia'!AG111</f>
        <v>379026.739203574</v>
      </c>
      <c r="J112" s="24" t="n">
        <f aca="false">+I112/I99-1</f>
        <v>0.0178809426025848</v>
      </c>
      <c r="K112" s="20"/>
      <c r="L112" s="21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customFormat="false" ht="15" hidden="false" customHeight="true" outlineLevel="0" collapsed="false">
      <c r="A113" s="30"/>
      <c r="B113" s="22" t="s">
        <v>16</v>
      </c>
      <c r="C113" s="23" t="n">
        <f aca="false">+E113+G113+I113</f>
        <v>595510.736960573</v>
      </c>
      <c r="D113" s="24" t="n">
        <f aca="false">+C113/C100-1</f>
        <v>0.0825180251689881</v>
      </c>
      <c r="E113" s="23" t="n">
        <v>216210.01872133</v>
      </c>
      <c r="F113" s="24" t="n">
        <f aca="false">+E113/E100-1</f>
        <v>0.0126365001326909</v>
      </c>
      <c r="G113" s="23" t="n">
        <f aca="false">+'RECEPTIVO_país de residencia'!W112</f>
        <v>99809.2742805313</v>
      </c>
      <c r="H113" s="24" t="n">
        <f aca="false">+G113/G100-1</f>
        <v>0.0637835616871461</v>
      </c>
      <c r="I113" s="23" t="n">
        <f aca="false">+'RECEPTIVO_país de residencia'!AG112</f>
        <v>279491.443958711</v>
      </c>
      <c r="J113" s="24" t="n">
        <f aca="false">+I113/I100-1</f>
        <v>0.151215349951254</v>
      </c>
      <c r="K113" s="20"/>
      <c r="L113" s="21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customFormat="false" ht="15" hidden="false" customHeight="true" outlineLevel="0" collapsed="false">
      <c r="A114" s="30"/>
      <c r="B114" s="22" t="s">
        <v>17</v>
      </c>
      <c r="C114" s="23" t="n">
        <f aca="false">+E114+G114+I114</f>
        <v>499963.788158259</v>
      </c>
      <c r="D114" s="24" t="n">
        <f aca="false">+C114/C101-1</f>
        <v>-0.0421486240819039</v>
      </c>
      <c r="E114" s="23" t="n">
        <v>217363.894682003</v>
      </c>
      <c r="F114" s="24" t="n">
        <f aca="false">+E114/E101-1</f>
        <v>0.0897397380746232</v>
      </c>
      <c r="G114" s="23" t="n">
        <f aca="false">+'RECEPTIVO_país de residencia'!W113</f>
        <v>69661.109133</v>
      </c>
      <c r="H114" s="24" t="n">
        <f aca="false">+G114/G101-1</f>
        <v>-0.160833388448341</v>
      </c>
      <c r="I114" s="23" t="n">
        <f aca="false">+'RECEPTIVO_país de residencia'!AG113</f>
        <v>212938.784343257</v>
      </c>
      <c r="J114" s="24" t="n">
        <f aca="false">+I114/I101-1</f>
        <v>-0.110856565236966</v>
      </c>
      <c r="K114" s="20"/>
      <c r="L114" s="21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customFormat="false" ht="15" hidden="false" customHeight="true" outlineLevel="0" collapsed="false">
      <c r="A115" s="30"/>
      <c r="B115" s="22" t="s">
        <v>18</v>
      </c>
      <c r="C115" s="23" t="n">
        <f aca="false">+E115+G115+I115</f>
        <v>435746.232167761</v>
      </c>
      <c r="D115" s="24" t="n">
        <f aca="false">+C115/C102-1</f>
        <v>0.0448967439579475</v>
      </c>
      <c r="E115" s="23" t="n">
        <v>190984.82812206</v>
      </c>
      <c r="F115" s="24" t="n">
        <f aca="false">+E115/E102-1</f>
        <v>0.048048505731533</v>
      </c>
      <c r="G115" s="23" t="n">
        <f aca="false">+'RECEPTIVO_país de residencia'!W114</f>
        <v>61149.172584</v>
      </c>
      <c r="H115" s="24" t="n">
        <f aca="false">+G115/G102-1</f>
        <v>-0.0466765455847792</v>
      </c>
      <c r="I115" s="23" t="n">
        <f aca="false">+'RECEPTIVO_país de residencia'!AG114</f>
        <v>183612.231461701</v>
      </c>
      <c r="J115" s="24" t="n">
        <f aca="false">+I115/I102-1</f>
        <v>0.0759510840965942</v>
      </c>
      <c r="K115" s="20"/>
      <c r="L115" s="21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customFormat="false" ht="15" hidden="false" customHeight="true" outlineLevel="0" collapsed="false">
      <c r="A116" s="30"/>
      <c r="B116" s="22" t="s">
        <v>19</v>
      </c>
      <c r="C116" s="23" t="n">
        <f aca="false">+E116+G116+I116</f>
        <v>369324.78688622</v>
      </c>
      <c r="D116" s="24" t="n">
        <f aca="false">+C116/C103-1</f>
        <v>-0.0253746301948532</v>
      </c>
      <c r="E116" s="23" t="n">
        <v>175448.005430871</v>
      </c>
      <c r="F116" s="24" t="n">
        <f aca="false">+E116/E103-1</f>
        <v>-0.007697363332685</v>
      </c>
      <c r="G116" s="23" t="n">
        <f aca="false">+'RECEPTIVO_país de residencia'!W115</f>
        <v>52081.089957</v>
      </c>
      <c r="H116" s="24" t="n">
        <f aca="false">+G116/G103-1</f>
        <v>-0.0588247545669741</v>
      </c>
      <c r="I116" s="23" t="n">
        <f aca="false">+'RECEPTIVO_país de residencia'!AG115</f>
        <v>141795.691498348</v>
      </c>
      <c r="J116" s="24" t="n">
        <f aca="false">+I116/I103-1</f>
        <v>-0.0340567722228429</v>
      </c>
      <c r="K116" s="20"/>
      <c r="L116" s="21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customFormat="false" ht="15" hidden="false" customHeight="true" outlineLevel="0" collapsed="false">
      <c r="A117" s="30"/>
      <c r="B117" s="22" t="s">
        <v>20</v>
      </c>
      <c r="C117" s="23" t="n">
        <f aca="false">+E117+G117+I117</f>
        <v>553595.231473564</v>
      </c>
      <c r="D117" s="24" t="n">
        <f aca="false">+C117/C104-1</f>
        <v>0.00944253147541496</v>
      </c>
      <c r="E117" s="23" t="n">
        <v>234388.98198009</v>
      </c>
      <c r="F117" s="24" t="n">
        <f aca="false">+E117/E104-1</f>
        <v>0.0687177424387655</v>
      </c>
      <c r="G117" s="23" t="n">
        <f aca="false">+'RECEPTIVO_país de residencia'!W116</f>
        <v>77893.02044888</v>
      </c>
      <c r="H117" s="24" t="n">
        <f aca="false">+G117/G104-1</f>
        <v>0.00638322748876186</v>
      </c>
      <c r="I117" s="23" t="n">
        <f aca="false">+'RECEPTIVO_país de residencia'!AG116</f>
        <v>241313.229044594</v>
      </c>
      <c r="J117" s="24" t="n">
        <f aca="false">+I117/I104-1</f>
        <v>-0.0412659983618556</v>
      </c>
      <c r="K117" s="20"/>
      <c r="L117" s="21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customFormat="false" ht="15" hidden="false" customHeight="true" outlineLevel="0" collapsed="false">
      <c r="A118" s="30"/>
      <c r="B118" s="22" t="s">
        <v>21</v>
      </c>
      <c r="C118" s="23" t="n">
        <f aca="false">+E118+G118+I118</f>
        <v>471340.793982694</v>
      </c>
      <c r="D118" s="24" t="n">
        <f aca="false">+C118/C105-1</f>
        <v>0.0217620413916633</v>
      </c>
      <c r="E118" s="23" t="n">
        <v>227356.050064481</v>
      </c>
      <c r="F118" s="24" t="n">
        <f aca="false">+E118/E105-1</f>
        <v>0.0737156042779503</v>
      </c>
      <c r="G118" s="23" t="n">
        <f aca="false">+'RECEPTIVO_país de residencia'!W117</f>
        <v>61690.024538656</v>
      </c>
      <c r="H118" s="24" t="n">
        <f aca="false">+G118/G105-1</f>
        <v>0.0262507081331653</v>
      </c>
      <c r="I118" s="23" t="n">
        <f aca="false">+'RECEPTIVO_país de residencia'!AG117</f>
        <v>182294.719379557</v>
      </c>
      <c r="J118" s="24" t="n">
        <f aca="false">+I118/I105-1</f>
        <v>-0.0377325834627087</v>
      </c>
      <c r="K118" s="20"/>
      <c r="L118" s="21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customFormat="false" ht="15" hidden="false" customHeight="true" outlineLevel="0" collapsed="false">
      <c r="A119" s="30"/>
      <c r="B119" s="22" t="s">
        <v>22</v>
      </c>
      <c r="C119" s="23" t="n">
        <f aca="false">+E119+G119+I119</f>
        <v>545997.23949371</v>
      </c>
      <c r="D119" s="24" t="n">
        <f aca="false">+C119/C106-1</f>
        <v>0.104161947732891</v>
      </c>
      <c r="E119" s="23" t="n">
        <v>225341.948604006</v>
      </c>
      <c r="F119" s="24" t="n">
        <f aca="false">+E119/E106-1</f>
        <v>0.118422296867708</v>
      </c>
      <c r="G119" s="23" t="n">
        <f aca="false">+'RECEPTIVO_país de residencia'!W118</f>
        <v>72727.865446875</v>
      </c>
      <c r="H119" s="24" t="n">
        <f aca="false">+G119/G106-1</f>
        <v>0.141311322884001</v>
      </c>
      <c r="I119" s="23" t="n">
        <f aca="false">+'RECEPTIVO_país de residencia'!AG118</f>
        <v>247927.425442829</v>
      </c>
      <c r="J119" s="24" t="n">
        <f aca="false">+I119/I106-1</f>
        <v>0.081306230184002</v>
      </c>
      <c r="K119" s="20"/>
      <c r="L119" s="21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customFormat="false" ht="15" hidden="false" customHeight="true" outlineLevel="0" collapsed="false">
      <c r="A120" s="30"/>
      <c r="B120" s="22" t="s">
        <v>23</v>
      </c>
      <c r="C120" s="23" t="n">
        <f aca="false">+E120+G120+I120</f>
        <v>550735.980917013</v>
      </c>
      <c r="D120" s="24" t="n">
        <f aca="false">+C120/C107-1</f>
        <v>0.0132865672870901</v>
      </c>
      <c r="E120" s="23" t="n">
        <v>237931.020619455</v>
      </c>
      <c r="F120" s="24" t="n">
        <f aca="false">+E120/E107-1</f>
        <v>0.0663000184645943</v>
      </c>
      <c r="G120" s="23" t="n">
        <f aca="false">+'RECEPTIVO_país de residencia'!W119</f>
        <v>75011.7383986031</v>
      </c>
      <c r="H120" s="24" t="n">
        <f aca="false">+G120/G107-1</f>
        <v>0.00886140686821579</v>
      </c>
      <c r="I120" s="23" t="n">
        <f aca="false">+'RECEPTIVO_país de residencia'!AG119</f>
        <v>237793.221898955</v>
      </c>
      <c r="J120" s="24" t="n">
        <f aca="false">+I120/I107-1</f>
        <v>-0.0334576968778493</v>
      </c>
      <c r="K120" s="20"/>
      <c r="L120" s="21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customFormat="false" ht="15" hidden="false" customHeight="true" outlineLevel="0" collapsed="false">
      <c r="A121" s="30"/>
      <c r="B121" s="22" t="s">
        <v>24</v>
      </c>
      <c r="C121" s="23" t="n">
        <f aca="false">+E121+G121+I121</f>
        <v>625925.14525117</v>
      </c>
      <c r="D121" s="24" t="n">
        <f aca="false">+C121/C108-1</f>
        <v>0.115777181312892</v>
      </c>
      <c r="E121" s="23" t="n">
        <v>274556.985472288</v>
      </c>
      <c r="F121" s="24" t="n">
        <f aca="false">+E121/E108-1</f>
        <v>0.122783159493399</v>
      </c>
      <c r="G121" s="23" t="n">
        <f aca="false">+'RECEPTIVO_país de residencia'!W120</f>
        <v>79181.7961550264</v>
      </c>
      <c r="H121" s="24" t="n">
        <f aca="false">+G121/G108-1</f>
        <v>0.0234974383538531</v>
      </c>
      <c r="I121" s="23" t="n">
        <f aca="false">+'RECEPTIVO_país de residencia'!AG120</f>
        <v>272186.363623856</v>
      </c>
      <c r="J121" s="24" t="n">
        <f aca="false">+I121/I108-1</f>
        <v>0.138472206728646</v>
      </c>
      <c r="K121" s="20"/>
      <c r="L121" s="21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customFormat="false" ht="15.75" hidden="false" customHeight="true" outlineLevel="0" collapsed="false">
      <c r="A122" s="30"/>
      <c r="B122" s="22" t="s">
        <v>25</v>
      </c>
      <c r="C122" s="32" t="n">
        <f aca="false">+E122+G122+I122</f>
        <v>788191.876156118</v>
      </c>
      <c r="D122" s="33" t="n">
        <f aca="false">+C122/C109-1</f>
        <v>0.0258022892288112</v>
      </c>
      <c r="E122" s="32" t="n">
        <v>294642.710147849</v>
      </c>
      <c r="F122" s="33" t="n">
        <f aca="false">+E122/E109-1</f>
        <v>0.133763701279497</v>
      </c>
      <c r="G122" s="23" t="n">
        <f aca="false">+'RECEPTIVO_país de residencia'!W121</f>
        <v>122586.732376223</v>
      </c>
      <c r="H122" s="24" t="n">
        <f aca="false">+G122/G109-1</f>
        <v>0.106675886884622</v>
      </c>
      <c r="I122" s="23" t="n">
        <f aca="false">+'RECEPTIVO_país de residencia'!AG121</f>
        <v>370962.433632046</v>
      </c>
      <c r="J122" s="24" t="n">
        <f aca="false">+I122/I109-1</f>
        <v>-0.067267713133333</v>
      </c>
      <c r="K122" s="20"/>
      <c r="L122" s="21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customFormat="false" ht="13.5" hidden="false" customHeight="true" outlineLevel="0" collapsed="false">
      <c r="A123" s="34" t="n">
        <v>2019</v>
      </c>
      <c r="B123" s="17" t="s">
        <v>12</v>
      </c>
      <c r="C123" s="18" t="n">
        <f aca="false">SUM(C124:C135)</f>
        <v>7399049.9851806</v>
      </c>
      <c r="D123" s="19" t="n">
        <f aca="false">C123/C110-1</f>
        <v>0.0658648171338316</v>
      </c>
      <c r="E123" s="18" t="n">
        <f aca="false">SUM(E124:E135)</f>
        <v>3065223.94344459</v>
      </c>
      <c r="F123" s="19" t="n">
        <f aca="false">E123/E110-1</f>
        <v>0.11057861930856</v>
      </c>
      <c r="G123" s="18" t="n">
        <f aca="false">SUM(G124:G135)</f>
        <v>1087409.41781533</v>
      </c>
      <c r="H123" s="19" t="n">
        <f aca="false">G123/G110-1</f>
        <v>0.0574518415036855</v>
      </c>
      <c r="I123" s="18" t="n">
        <f aca="false">SUM(I124:I135)</f>
        <v>3246416.62392068</v>
      </c>
      <c r="J123" s="19" t="n">
        <f aca="false">I123/I110-1</f>
        <v>0.0294732434778722</v>
      </c>
      <c r="K123" s="35"/>
      <c r="L123" s="21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customFormat="false" ht="15" hidden="false" customHeight="true" outlineLevel="0" collapsed="false">
      <c r="A124" s="34"/>
      <c r="B124" s="22" t="s">
        <v>14</v>
      </c>
      <c r="C124" s="23" t="n">
        <f aca="false">+E124+G124+I124</f>
        <v>880807.085828915</v>
      </c>
      <c r="D124" s="24" t="n">
        <f aca="false">+C124/C111-1</f>
        <v>0.088436039971195</v>
      </c>
      <c r="E124" s="23" t="n">
        <v>339244.991735319</v>
      </c>
      <c r="F124" s="24" t="n">
        <f aca="false">+E124/E111-1</f>
        <v>0.257482905504691</v>
      </c>
      <c r="G124" s="23" t="n">
        <f aca="false">+'RECEPTIVO_país de residencia'!W123</f>
        <v>148589.739</v>
      </c>
      <c r="H124" s="24" t="n">
        <f aca="false">+G124/G111-1</f>
        <v>0.0979907518059353</v>
      </c>
      <c r="I124" s="23" t="n">
        <f aca="false">+'RECEPTIVO_país de residencia'!AG123</f>
        <v>392972.355093596</v>
      </c>
      <c r="J124" s="24" t="n">
        <f aca="false">+I124/I111-1</f>
        <v>-0.0276120499034492</v>
      </c>
      <c r="K124" s="20"/>
      <c r="L124" s="36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customFormat="false" ht="15" hidden="false" customHeight="true" outlineLevel="0" collapsed="false">
      <c r="A125" s="34"/>
      <c r="B125" s="22" t="s">
        <v>15</v>
      </c>
      <c r="C125" s="23" t="n">
        <f aca="false">+E125+G125+I125</f>
        <v>725388.060821303</v>
      </c>
      <c r="D125" s="24" t="n">
        <f aca="false">+C125/C112-1</f>
        <v>0.041842602406994</v>
      </c>
      <c r="E125" s="23" t="n">
        <v>232832.999181012</v>
      </c>
      <c r="F125" s="24" t="n">
        <f aca="false">+E125/E112-1</f>
        <v>0.187809352477907</v>
      </c>
      <c r="G125" s="23" t="n">
        <f aca="false">+'RECEPTIVO_país de residencia'!W124</f>
        <v>132266.49777</v>
      </c>
      <c r="H125" s="24" t="n">
        <f aca="false">+G125/G112-1</f>
        <v>0.0912233458360943</v>
      </c>
      <c r="I125" s="23" t="n">
        <f aca="false">+'RECEPTIVO_país de residencia'!AG124</f>
        <v>360288.563870291</v>
      </c>
      <c r="J125" s="24" t="n">
        <f aca="false">+I125/I112-1</f>
        <v>-0.0494376079446448</v>
      </c>
      <c r="K125" s="20"/>
      <c r="L125" s="36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customFormat="false" ht="15" hidden="false" customHeight="true" outlineLevel="0" collapsed="false">
      <c r="A126" s="34"/>
      <c r="B126" s="22" t="s">
        <v>16</v>
      </c>
      <c r="C126" s="23" t="n">
        <f aca="false">+E126+G126+I126</f>
        <v>640879.631779303</v>
      </c>
      <c r="D126" s="24" t="n">
        <f aca="false">+C126/C113-1</f>
        <v>0.0761848477330374</v>
      </c>
      <c r="E126" s="23" t="n">
        <v>267607.981271177</v>
      </c>
      <c r="F126" s="24" t="n">
        <f aca="false">+E126/E113-1</f>
        <v>0.237722390728308</v>
      </c>
      <c r="G126" s="23" t="n">
        <f aca="false">+'RECEPTIVO_país de residencia'!W125</f>
        <v>108064.658202</v>
      </c>
      <c r="H126" s="24" t="n">
        <f aca="false">+G126/G113-1</f>
        <v>0.0827115914926446</v>
      </c>
      <c r="I126" s="23" t="n">
        <f aca="false">+'RECEPTIVO_país de residencia'!AG125</f>
        <v>265206.992306126</v>
      </c>
      <c r="J126" s="24" t="n">
        <f aca="false">+I126/I113-1</f>
        <v>-0.0511087260857104</v>
      </c>
      <c r="K126" s="20"/>
      <c r="L126" s="36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customFormat="false" ht="15" hidden="false" customHeight="true" outlineLevel="0" collapsed="false">
      <c r="A127" s="34"/>
      <c r="B127" s="22" t="s">
        <v>17</v>
      </c>
      <c r="C127" s="23" t="n">
        <f aca="false">+E127+G127+I127</f>
        <v>582121.420162603</v>
      </c>
      <c r="D127" s="24" t="n">
        <f aca="false">+C127/C114-1</f>
        <v>0.164327165187286</v>
      </c>
      <c r="E127" s="23" t="n">
        <v>243428</v>
      </c>
      <c r="F127" s="24" t="n">
        <f aca="false">+E127/E114-1</f>
        <v>0.11991000325113</v>
      </c>
      <c r="G127" s="23" t="n">
        <f aca="false">+'RECEPTIVO_país de residencia'!W126</f>
        <v>77523</v>
      </c>
      <c r="H127" s="24" t="n">
        <f aca="false">+G127/G114-1</f>
        <v>0.1128591112724</v>
      </c>
      <c r="I127" s="23" t="n">
        <f aca="false">+'RECEPTIVO_país de residencia'!AG126</f>
        <v>261170.420162603</v>
      </c>
      <c r="J127" s="24" t="n">
        <f aca="false">+I127/I114-1</f>
        <v>0.226504701659221</v>
      </c>
      <c r="K127" s="20"/>
      <c r="L127" s="36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customFormat="false" ht="15" hidden="false" customHeight="true" outlineLevel="0" collapsed="false">
      <c r="A128" s="34"/>
      <c r="B128" s="22" t="s">
        <v>18</v>
      </c>
      <c r="C128" s="23" t="n">
        <f aca="false">+E128+G128+I128</f>
        <v>464549.779749965</v>
      </c>
      <c r="D128" s="24" t="n">
        <f aca="false">+C128/C115-1</f>
        <v>0.0661016560921524</v>
      </c>
      <c r="E128" s="23" t="n">
        <v>228494</v>
      </c>
      <c r="F128" s="24" t="n">
        <f aca="false">+E128/E115-1</f>
        <v>0.19639869955517</v>
      </c>
      <c r="G128" s="23" t="n">
        <f aca="false">+'RECEPTIVO_país de residencia'!W127</f>
        <v>55474.527714</v>
      </c>
      <c r="H128" s="24" t="n">
        <f aca="false">+G128/G115-1</f>
        <v>-0.0928000270519571</v>
      </c>
      <c r="I128" s="23" t="n">
        <f aca="false">+'RECEPTIVO_país de residencia'!AG127</f>
        <v>180581.252035965</v>
      </c>
      <c r="J128" s="24" t="n">
        <f aca="false">+I128/I115-1</f>
        <v>-0.0165075028041801</v>
      </c>
      <c r="K128" s="20"/>
      <c r="L128" s="36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customFormat="false" ht="15" hidden="false" customHeight="true" outlineLevel="0" collapsed="false">
      <c r="A129" s="34"/>
      <c r="B129" s="22" t="s">
        <v>19</v>
      </c>
      <c r="C129" s="23" t="n">
        <f aca="false">+E129+G129+I129</f>
        <v>431537.724339117</v>
      </c>
      <c r="D129" s="24" t="n">
        <f aca="false">+C129/C116-1</f>
        <v>0.168450479528913</v>
      </c>
      <c r="E129" s="23" t="n">
        <v>217028</v>
      </c>
      <c r="F129" s="24" t="n">
        <f aca="false">+E129/E116-1</f>
        <v>0.236993258869001</v>
      </c>
      <c r="G129" s="23" t="n">
        <f aca="false">+'RECEPTIVO_país de residencia'!W128</f>
        <v>53854.376725</v>
      </c>
      <c r="H129" s="24" t="n">
        <f aca="false">+G129/G116-1</f>
        <v>0.0340485725138258</v>
      </c>
      <c r="I129" s="23" t="n">
        <f aca="false">+'RECEPTIVO_país de residencia'!AG128</f>
        <v>160655.347614118</v>
      </c>
      <c r="J129" s="24" t="n">
        <f aca="false">+I129/I116-1</f>
        <v>0.133005847473079</v>
      </c>
      <c r="K129" s="20"/>
      <c r="L129" s="36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customFormat="false" ht="15" hidden="false" customHeight="true" outlineLevel="0" collapsed="false">
      <c r="A130" s="34"/>
      <c r="B130" s="22" t="s">
        <v>20</v>
      </c>
      <c r="C130" s="23" t="n">
        <f aca="false">+E130+G130+I130</f>
        <v>607787.366820824</v>
      </c>
      <c r="D130" s="24" t="n">
        <f aca="false">+C130/C117-1</f>
        <v>0.0978912610988547</v>
      </c>
      <c r="E130" s="23" t="n">
        <v>261672.000000004</v>
      </c>
      <c r="F130" s="24" t="n">
        <f aca="false">+E130/E117-1</f>
        <v>0.116400599505276</v>
      </c>
      <c r="G130" s="23" t="n">
        <f aca="false">+'RECEPTIVO_país de residencia'!W129</f>
        <v>82199.02044888</v>
      </c>
      <c r="H130" s="24" t="n">
        <f aca="false">+G130/G117-1</f>
        <v>0.0552809478331369</v>
      </c>
      <c r="I130" s="23" t="n">
        <f aca="false">+'RECEPTIVO_país de residencia'!AG129</f>
        <v>263916.346371939</v>
      </c>
      <c r="J130" s="24" t="n">
        <f aca="false">+I130/I117-1</f>
        <v>0.0936671288881916</v>
      </c>
      <c r="K130" s="20"/>
      <c r="L130" s="36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customFormat="false" ht="15" hidden="false" customHeight="true" outlineLevel="0" collapsed="false">
      <c r="A131" s="34"/>
      <c r="B131" s="22" t="s">
        <v>21</v>
      </c>
      <c r="C131" s="23" t="n">
        <f aca="false">+E131+G131+I131</f>
        <v>500978.364476211</v>
      </c>
      <c r="D131" s="24" t="n">
        <f aca="false">+C131/C118-1</f>
        <v>0.0628792815556831</v>
      </c>
      <c r="E131" s="23" t="n">
        <v>240932.971257071</v>
      </c>
      <c r="F131" s="24" t="n">
        <f aca="false">+E131/E118-1</f>
        <v>0.0597165599452476</v>
      </c>
      <c r="G131" s="23" t="n">
        <f aca="false">+'RECEPTIVO_país de residencia'!W130</f>
        <v>62285.2359590112</v>
      </c>
      <c r="H131" s="24" t="n">
        <f aca="false">+G131/G118-1</f>
        <v>0.00964842249304354</v>
      </c>
      <c r="I131" s="23" t="n">
        <f aca="false">+'RECEPTIVO_país de residencia'!AG130</f>
        <v>197760.157260128</v>
      </c>
      <c r="J131" s="24" t="n">
        <f aca="false">+I131/I118-1</f>
        <v>0.084837552800259</v>
      </c>
      <c r="K131" s="20"/>
      <c r="L131" s="36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customFormat="false" ht="15" hidden="false" customHeight="true" outlineLevel="0" collapsed="false">
      <c r="A132" s="34"/>
      <c r="B132" s="22" t="s">
        <v>22</v>
      </c>
      <c r="C132" s="23" t="n">
        <f aca="false">+E132+G132+I132</f>
        <v>579266.275944575</v>
      </c>
      <c r="D132" s="24" t="n">
        <f aca="false">+C132/C119-1</f>
        <v>0.0609326092595539</v>
      </c>
      <c r="E132" s="23" t="n">
        <v>233229.000000002</v>
      </c>
      <c r="F132" s="24" t="n">
        <f aca="false">+E132/E119-1</f>
        <v>0.0350003691938254</v>
      </c>
      <c r="G132" s="23" t="n">
        <f aca="false">+'RECEPTIVO_país de residencia'!W131</f>
        <v>79191.875126</v>
      </c>
      <c r="H132" s="24" t="n">
        <f aca="false">+G132/G119-1</f>
        <v>0.0888794087301617</v>
      </c>
      <c r="I132" s="23" t="n">
        <f aca="false">+'RECEPTIVO_país de residencia'!AG131</f>
        <v>266845.400818573</v>
      </c>
      <c r="J132" s="24" t="n">
        <f aca="false">+I132/I119-1</f>
        <v>0.0763044884685684</v>
      </c>
      <c r="K132" s="20"/>
      <c r="L132" s="36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customFormat="false" ht="15" hidden="false" customHeight="true" outlineLevel="0" collapsed="false">
      <c r="A133" s="34"/>
      <c r="B133" s="22" t="s">
        <v>23</v>
      </c>
      <c r="C133" s="23" t="n">
        <f aca="false">+E133+G133+I133</f>
        <v>546928.105708653</v>
      </c>
      <c r="D133" s="24" t="n">
        <f aca="false">+C133/C120-1</f>
        <v>-0.00691415731004175</v>
      </c>
      <c r="E133" s="23" t="n">
        <v>231912.000000004</v>
      </c>
      <c r="F133" s="24" t="n">
        <f aca="false">+E133/E120-1</f>
        <v>-0.0252973345122496</v>
      </c>
      <c r="G133" s="23" t="n">
        <f aca="false">+'RECEPTIVO_país de residencia'!W132</f>
        <v>75970.0502644363</v>
      </c>
      <c r="H133" s="24" t="n">
        <f aca="false">+G133/G120-1</f>
        <v>0.0127754920268728</v>
      </c>
      <c r="I133" s="23" t="n">
        <f aca="false">+'RECEPTIVO_país de residencia'!AG132</f>
        <v>239046.055444213</v>
      </c>
      <c r="J133" s="24" t="n">
        <f aca="false">+I133/I120-1</f>
        <v>0.00526858392031881</v>
      </c>
      <c r="K133" s="20"/>
      <c r="L133" s="36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customFormat="false" ht="15" hidden="false" customHeight="true" outlineLevel="0" collapsed="false">
      <c r="A134" s="34"/>
      <c r="B134" s="22" t="s">
        <v>24</v>
      </c>
      <c r="C134" s="23" t="n">
        <f aca="false">+E134+G134+I134</f>
        <v>620353.755512965</v>
      </c>
      <c r="D134" s="24" t="n">
        <f aca="false">+C134/C121-1</f>
        <v>-0.00890104796152536</v>
      </c>
      <c r="E134" s="23" t="n">
        <v>264441.999999999</v>
      </c>
      <c r="F134" s="24" t="n">
        <f aca="false">+E134/E121-1</f>
        <v>-0.0368411149870737</v>
      </c>
      <c r="G134" s="23" t="n">
        <f aca="false">+'RECEPTIVO_país de residencia'!W133</f>
        <v>83989.7685960001</v>
      </c>
      <c r="H134" s="24" t="n">
        <f aca="false">+G134/G121-1</f>
        <v>0.0607206791768196</v>
      </c>
      <c r="I134" s="23" t="n">
        <f aca="false">+'RECEPTIVO_país de residencia'!AG133</f>
        <v>271921.986916966</v>
      </c>
      <c r="J134" s="24" t="n">
        <f aca="false">+I134/I121-1</f>
        <v>-0.000971307685551537</v>
      </c>
      <c r="K134" s="20"/>
      <c r="L134" s="37"/>
      <c r="M134" s="20"/>
      <c r="N134" s="20"/>
      <c r="O134" s="0" t="s">
        <v>26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customFormat="false" ht="15" hidden="false" customHeight="true" outlineLevel="0" collapsed="false">
      <c r="A135" s="34"/>
      <c r="B135" s="38" t="s">
        <v>25</v>
      </c>
      <c r="C135" s="32" t="n">
        <f aca="false">+E135+G135+I135</f>
        <v>818452.414036167</v>
      </c>
      <c r="D135" s="33" t="n">
        <f aca="false">+C135/C122-1</f>
        <v>0.0383923493700862</v>
      </c>
      <c r="E135" s="32" t="n">
        <v>304400.000000003</v>
      </c>
      <c r="F135" s="33" t="n">
        <f aca="false">+E135/E122-1</f>
        <v>0.033115666928456</v>
      </c>
      <c r="G135" s="23" t="n">
        <f aca="false">+'RECEPTIVO_país de residencia'!W134</f>
        <v>128000.66801</v>
      </c>
      <c r="H135" s="24" t="n">
        <f aca="false">+G135/G122-1</f>
        <v>0.044164123872406</v>
      </c>
      <c r="I135" s="23" t="n">
        <f aca="false">+'RECEPTIVO_país de residencia'!AG134</f>
        <v>386051.746026165</v>
      </c>
      <c r="J135" s="24" t="n">
        <f aca="false">+I135/I122-1</f>
        <v>0.0406761198064749</v>
      </c>
      <c r="K135" s="20"/>
      <c r="L135" s="37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customFormat="false" ht="15" hidden="false" customHeight="true" outlineLevel="0" collapsed="false">
      <c r="A136" s="39" t="n">
        <v>2020</v>
      </c>
      <c r="B136" s="17" t="s">
        <v>27</v>
      </c>
      <c r="C136" s="18" t="n">
        <f aca="false">SUM(C137:C148)</f>
        <v>2089548.55751336</v>
      </c>
      <c r="D136" s="19" t="n">
        <f aca="false">C136/SUM(C124:C135)-1</f>
        <v>-0.717592317703155</v>
      </c>
      <c r="E136" s="18" t="n">
        <f aca="false">SUM(E137:E148)</f>
        <v>694316.961198012</v>
      </c>
      <c r="F136" s="19" t="n">
        <f aca="false">E136/SUM(E124:E135)-1</f>
        <v>-0.773485730893201</v>
      </c>
      <c r="G136" s="18" t="n">
        <f aca="false">SUM(G137:G148)</f>
        <v>356427.9309194</v>
      </c>
      <c r="H136" s="19" t="n">
        <f aca="false">G136/SUM(G124:G135)-1</f>
        <v>-0.672222876609359</v>
      </c>
      <c r="I136" s="18" t="n">
        <f aca="false">SUM(I137:I148)</f>
        <v>1038803.66539595</v>
      </c>
      <c r="J136" s="19" t="n">
        <f aca="false">I136/SUM(I124:I135)-1</f>
        <v>-0.680015295097464</v>
      </c>
      <c r="K136" s="40"/>
      <c r="L136" s="36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customFormat="false" ht="15" hidden="false" customHeight="true" outlineLevel="0" collapsed="false">
      <c r="A137" s="39"/>
      <c r="B137" s="22" t="s">
        <v>14</v>
      </c>
      <c r="C137" s="23" t="n">
        <f aca="false">+E137+G137+I137</f>
        <v>895534.293014273</v>
      </c>
      <c r="D137" s="24" t="n">
        <f aca="false">+C137/C124-1</f>
        <v>0.0167201279625249</v>
      </c>
      <c r="E137" s="23" t="n">
        <v>314013.000000002</v>
      </c>
      <c r="F137" s="24" t="n">
        <f aca="false">+E137/E124-1</f>
        <v>-0.0743769026810094</v>
      </c>
      <c r="G137" s="23" t="n">
        <f aca="false">+'RECEPTIVO_país de residencia'!W136</f>
        <v>150718.118789</v>
      </c>
      <c r="H137" s="24" t="n">
        <f aca="false">+G137/G124-1</f>
        <v>0.0143238678748876</v>
      </c>
      <c r="I137" s="23" t="n">
        <f aca="false">+'RECEPTIVO_país de residencia'!AG136</f>
        <v>430803.174225271</v>
      </c>
      <c r="J137" s="24" t="n">
        <f aca="false">+I137/I124-1</f>
        <v>0.09626839812349</v>
      </c>
      <c r="K137" s="20"/>
      <c r="L137" s="36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customFormat="false" ht="15" hidden="false" customHeight="true" outlineLevel="0" collapsed="false">
      <c r="A138" s="39"/>
      <c r="B138" s="22" t="s">
        <v>15</v>
      </c>
      <c r="C138" s="23" t="n">
        <f aca="false">+E138+G138+I138</f>
        <v>819979.883477938</v>
      </c>
      <c r="D138" s="24" t="n">
        <f aca="false">+C138/C125-1</f>
        <v>0.130401681204314</v>
      </c>
      <c r="E138" s="23" t="n">
        <v>238777.999999999</v>
      </c>
      <c r="F138" s="24" t="n">
        <f aca="false">+E138/E125-1</f>
        <v>0.0255333257738308</v>
      </c>
      <c r="G138" s="23" t="n">
        <f aca="false">+'RECEPTIVO_país de residencia'!W137</f>
        <v>141543.05414</v>
      </c>
      <c r="H138" s="24" t="n">
        <f aca="false">+G138/G125-1</f>
        <v>0.0701353443721724</v>
      </c>
      <c r="I138" s="23" t="n">
        <f aca="false">+'RECEPTIVO_país de residencia'!AG137</f>
        <v>439658.829337939</v>
      </c>
      <c r="J138" s="24" t="n">
        <f aca="false">+I138/I125-1</f>
        <v>0.220296377478755</v>
      </c>
      <c r="K138" s="42"/>
      <c r="L138" s="36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customFormat="false" ht="15" hidden="false" customHeight="true" outlineLevel="0" collapsed="false">
      <c r="A139" s="39"/>
      <c r="B139" s="22" t="s">
        <v>16</v>
      </c>
      <c r="C139" s="23" t="n">
        <f aca="false">+E139+G139+I139</f>
        <v>331479.419823173</v>
      </c>
      <c r="D139" s="24" t="n">
        <f aca="false">+C139/C126-1</f>
        <v>-0.482774294288505</v>
      </c>
      <c r="E139" s="23" t="n">
        <v>110163</v>
      </c>
      <c r="F139" s="24" t="n">
        <f aca="false">+E139/E126-1</f>
        <v>-0.588341874271801</v>
      </c>
      <c r="G139" s="23" t="n">
        <f aca="false">+'RECEPTIVO_país de residencia'!W138</f>
        <v>62414.7579904</v>
      </c>
      <c r="H139" s="24" t="n">
        <f aca="false">+G139/G126-1</f>
        <v>-0.422431357033202</v>
      </c>
      <c r="I139" s="23" t="n">
        <f aca="false">+'RECEPTIVO_país de residencia'!AG138</f>
        <v>158901.661832773</v>
      </c>
      <c r="J139" s="24" t="n">
        <f aca="false">+I139/I126-1</f>
        <v>-0.400839093829945</v>
      </c>
      <c r="K139" s="42"/>
      <c r="L139" s="36"/>
      <c r="M139" s="43"/>
      <c r="N139" s="43"/>
      <c r="O139" s="43"/>
      <c r="P139" s="43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customFormat="false" ht="15" hidden="false" customHeight="true" outlineLevel="0" collapsed="false">
      <c r="A140" s="39"/>
      <c r="B140" s="22" t="s">
        <v>17</v>
      </c>
      <c r="C140" s="44" t="n">
        <v>0</v>
      </c>
      <c r="D140" s="24" t="n">
        <f aca="false">+C140/C127-1</f>
        <v>-1</v>
      </c>
      <c r="E140" s="44" t="n">
        <v>0</v>
      </c>
      <c r="F140" s="24" t="n">
        <f aca="false">+E140/E127-1</f>
        <v>-1</v>
      </c>
      <c r="G140" s="44" t="n">
        <v>0</v>
      </c>
      <c r="H140" s="24" t="n">
        <f aca="false">+G140/G127-1</f>
        <v>-1</v>
      </c>
      <c r="I140" s="44" t="n">
        <v>0</v>
      </c>
      <c r="J140" s="24" t="n">
        <f aca="false">+I140/I127-1</f>
        <v>-1</v>
      </c>
      <c r="K140" s="42"/>
      <c r="L140" s="36"/>
      <c r="M140" s="43"/>
      <c r="N140" s="43"/>
      <c r="O140" s="43"/>
      <c r="P140" s="43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customFormat="false" ht="15" hidden="false" customHeight="true" outlineLevel="0" collapsed="false">
      <c r="A141" s="39"/>
      <c r="B141" s="22" t="s">
        <v>18</v>
      </c>
      <c r="C141" s="44" t="n">
        <v>0</v>
      </c>
      <c r="D141" s="24" t="n">
        <f aca="false">+C141/C128-1</f>
        <v>-1</v>
      </c>
      <c r="E141" s="44" t="n">
        <v>0</v>
      </c>
      <c r="F141" s="24" t="n">
        <f aca="false">+E141/E128-1</f>
        <v>-1</v>
      </c>
      <c r="G141" s="44" t="n">
        <v>0</v>
      </c>
      <c r="H141" s="24" t="n">
        <f aca="false">+G141/G128-1</f>
        <v>-1</v>
      </c>
      <c r="I141" s="44" t="n">
        <v>0</v>
      </c>
      <c r="J141" s="24" t="n">
        <f aca="false">+I141/I128-1</f>
        <v>-1</v>
      </c>
      <c r="K141" s="42"/>
      <c r="L141" s="36"/>
      <c r="M141" s="43"/>
      <c r="N141" s="43"/>
      <c r="O141" s="43"/>
      <c r="P141" s="43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customFormat="false" ht="15" hidden="false" customHeight="true" outlineLevel="0" collapsed="false">
      <c r="A142" s="39"/>
      <c r="B142" s="22" t="s">
        <v>19</v>
      </c>
      <c r="C142" s="44" t="n">
        <v>0</v>
      </c>
      <c r="D142" s="24" t="n">
        <f aca="false">+C142/C129-1</f>
        <v>-1</v>
      </c>
      <c r="E142" s="44" t="n">
        <v>0</v>
      </c>
      <c r="F142" s="24" t="n">
        <f aca="false">+E142/E129-1</f>
        <v>-1</v>
      </c>
      <c r="G142" s="44" t="n">
        <v>0</v>
      </c>
      <c r="H142" s="24" t="n">
        <f aca="false">+G142/G129-1</f>
        <v>-1</v>
      </c>
      <c r="I142" s="44" t="n">
        <v>0</v>
      </c>
      <c r="J142" s="24" t="n">
        <f aca="false">+I142/I129-1</f>
        <v>-1</v>
      </c>
      <c r="K142" s="42"/>
      <c r="L142" s="36"/>
      <c r="M142" s="43"/>
      <c r="N142" s="43"/>
      <c r="O142" s="43"/>
      <c r="P142" s="43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customFormat="false" ht="15" hidden="false" customHeight="true" outlineLevel="0" collapsed="false">
      <c r="A143" s="39"/>
      <c r="B143" s="22" t="s">
        <v>20</v>
      </c>
      <c r="C143" s="23" t="n">
        <f aca="false">+E143+G143+I143</f>
        <v>1288</v>
      </c>
      <c r="D143" s="24" t="n">
        <f aca="false">+C143/C130-1</f>
        <v>-0.997880837822054</v>
      </c>
      <c r="E143" s="23" t="n">
        <v>969</v>
      </c>
      <c r="F143" s="24" t="n">
        <f aca="false">+E143/E130-1</f>
        <v>-0.99629689076401</v>
      </c>
      <c r="G143" s="23" t="n">
        <v>46</v>
      </c>
      <c r="H143" s="24" t="n">
        <f aca="false">+G143/G130-1</f>
        <v>-0.999440382625623</v>
      </c>
      <c r="I143" s="23" t="n">
        <v>273</v>
      </c>
      <c r="J143" s="24" t="n">
        <f aca="false">+I143/I130-1</f>
        <v>-0.998965581314864</v>
      </c>
      <c r="K143" s="42"/>
      <c r="L143" s="36"/>
      <c r="M143" s="42"/>
      <c r="N143" s="43"/>
      <c r="O143" s="42"/>
      <c r="P143" s="43"/>
      <c r="Q143" s="42"/>
      <c r="R143" s="20"/>
      <c r="S143" s="20"/>
      <c r="T143" s="20"/>
      <c r="U143" s="20"/>
      <c r="V143" s="20"/>
      <c r="W143" s="20"/>
      <c r="X143" s="20"/>
      <c r="Y143" s="20"/>
      <c r="Z143" s="20"/>
    </row>
    <row r="144" customFormat="false" ht="15" hidden="false" customHeight="true" outlineLevel="0" collapsed="false">
      <c r="A144" s="39"/>
      <c r="B144" s="22" t="s">
        <v>21</v>
      </c>
      <c r="C144" s="23" t="n">
        <f aca="false">+E144+G144+I144</f>
        <v>3375.00000000002</v>
      </c>
      <c r="D144" s="24" t="n">
        <f aca="false">+C144/C131-1</f>
        <v>-0.99326318212658</v>
      </c>
      <c r="E144" s="23" t="n">
        <v>1651.00000000002</v>
      </c>
      <c r="F144" s="24" t="n">
        <f aca="false">+E144/E131-1</f>
        <v>-0.993147471716362</v>
      </c>
      <c r="G144" s="23" t="n">
        <v>163</v>
      </c>
      <c r="H144" s="24" t="n">
        <f aca="false">+G144/G131-1</f>
        <v>-0.997383007425592</v>
      </c>
      <c r="I144" s="23" t="n">
        <v>1561</v>
      </c>
      <c r="J144" s="24" t="n">
        <f aca="false">+I144/I131-1</f>
        <v>-0.992106600128019</v>
      </c>
      <c r="K144" s="42"/>
      <c r="L144" s="36"/>
      <c r="M144" s="42"/>
      <c r="N144" s="43"/>
      <c r="O144" s="42"/>
      <c r="P144" s="43"/>
      <c r="Q144" s="42"/>
      <c r="R144" s="20"/>
      <c r="S144" s="20"/>
      <c r="T144" s="20"/>
      <c r="U144" s="20"/>
      <c r="V144" s="20"/>
      <c r="W144" s="20"/>
      <c r="X144" s="20"/>
      <c r="Y144" s="20"/>
      <c r="Z144" s="20"/>
    </row>
    <row r="145" customFormat="false" ht="13.5" hidden="false" customHeight="true" outlineLevel="0" collapsed="false">
      <c r="A145" s="39"/>
      <c r="B145" s="22" t="s">
        <v>22</v>
      </c>
      <c r="C145" s="23" t="n">
        <v>4316.96143318822</v>
      </c>
      <c r="D145" s="24" t="n">
        <f aca="false">+C145/C132-1</f>
        <v>-0.99254753536938</v>
      </c>
      <c r="E145" s="23" t="n">
        <v>2614.96143321217</v>
      </c>
      <c r="F145" s="24" t="n">
        <f aca="false">+E145/E132-1</f>
        <v>-0.988788009067431</v>
      </c>
      <c r="G145" s="23" t="n">
        <v>212</v>
      </c>
      <c r="H145" s="24" t="n">
        <f aca="false">+G145/G132-1</f>
        <v>-0.997322957694048</v>
      </c>
      <c r="I145" s="23" t="n">
        <v>1489.999999976</v>
      </c>
      <c r="J145" s="24" t="n">
        <f aca="false">+I145/I132-1</f>
        <v>-0.994416242530674</v>
      </c>
      <c r="K145" s="20"/>
      <c r="L145" s="36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customFormat="false" ht="13.5" hidden="false" customHeight="true" outlineLevel="0" collapsed="false">
      <c r="A146" s="39"/>
      <c r="B146" s="22" t="s">
        <v>23</v>
      </c>
      <c r="C146" s="23" t="n">
        <f aca="false">+E146+G146+I146</f>
        <v>5020</v>
      </c>
      <c r="D146" s="24" t="n">
        <f aca="false">+C146/C133-1</f>
        <v>-0.990821462734127</v>
      </c>
      <c r="E146" s="23" t="n">
        <v>3509</v>
      </c>
      <c r="F146" s="24" t="n">
        <f aca="false">+E146/E133-1</f>
        <v>-0.984869260754079</v>
      </c>
      <c r="G146" s="23" t="n">
        <v>201</v>
      </c>
      <c r="H146" s="24" t="n">
        <f aca="false">+G146/G133-1</f>
        <v>-0.997354220521109</v>
      </c>
      <c r="I146" s="23" t="n">
        <v>1310</v>
      </c>
      <c r="J146" s="24" t="n">
        <f aca="false">+I146/I133-1</f>
        <v>-0.994519884473452</v>
      </c>
      <c r="K146" s="20"/>
      <c r="L146" s="36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customFormat="false" ht="13.5" hidden="false" customHeight="true" outlineLevel="0" collapsed="false">
      <c r="A147" s="39"/>
      <c r="B147" s="22" t="s">
        <v>24</v>
      </c>
      <c r="C147" s="23" t="n">
        <f aca="false">+E147+G147+I147</f>
        <v>9741.99987080005</v>
      </c>
      <c r="D147" s="24" t="n">
        <f aca="false">+C147/C134-1</f>
        <v>-0.984296057234723</v>
      </c>
      <c r="E147" s="23" t="n">
        <f aca="false">+'RECEPTIVO_país de residencia'!M146</f>
        <v>7366.99987080005</v>
      </c>
      <c r="F147" s="24" t="n">
        <f aca="false">+E147/E134-1</f>
        <v>-0.972141339610198</v>
      </c>
      <c r="G147" s="23" t="n">
        <f aca="false">+'RECEPTIVO_país de residencia'!W146</f>
        <v>479</v>
      </c>
      <c r="H147" s="24" t="n">
        <f aca="false">+G147/G134-1</f>
        <v>-0.994296924399161</v>
      </c>
      <c r="I147" s="23" t="n">
        <f aca="false">+'RECEPTIVO_país de residencia'!AG146</f>
        <v>1896</v>
      </c>
      <c r="J147" s="24" t="n">
        <f aca="false">+I147/I134-1</f>
        <v>-0.993027411937164</v>
      </c>
      <c r="K147" s="20"/>
      <c r="L147" s="36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customFormat="false" ht="13.5" hidden="false" customHeight="true" outlineLevel="0" collapsed="false">
      <c r="A148" s="39"/>
      <c r="B148" s="38" t="s">
        <v>25</v>
      </c>
      <c r="C148" s="32" t="n">
        <f aca="false">+E148+G148+I148</f>
        <v>18812.9998939879</v>
      </c>
      <c r="D148" s="33" t="n">
        <f aca="false">+C148/C135-1</f>
        <v>-0.977013935604133</v>
      </c>
      <c r="E148" s="32" t="n">
        <f aca="false">+'RECEPTIVO_país de residencia'!M147</f>
        <v>15251.9998939999</v>
      </c>
      <c r="F148" s="33" t="n">
        <f aca="false">+E148/E135-1</f>
        <v>-0.949894875512484</v>
      </c>
      <c r="G148" s="32" t="n">
        <f aca="false">+'RECEPTIVO_país de residencia'!W147</f>
        <v>651</v>
      </c>
      <c r="H148" s="33" t="n">
        <f aca="false">+G148/G135-1</f>
        <v>-0.994914089042495</v>
      </c>
      <c r="I148" s="32" t="n">
        <f aca="false">+'RECEPTIVO_país de residencia'!AG147</f>
        <v>2909.999999988</v>
      </c>
      <c r="J148" s="33" t="n">
        <f aca="false">+I148/I135-1</f>
        <v>-0.99246215039838</v>
      </c>
      <c r="K148" s="20"/>
      <c r="L148" s="36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customFormat="false" ht="15" hidden="false" customHeight="true" outlineLevel="0" collapsed="false">
      <c r="A149" s="39" t="n">
        <v>2021</v>
      </c>
      <c r="B149" s="17" t="s">
        <v>27</v>
      </c>
      <c r="C149" s="18" t="n">
        <v>297478</v>
      </c>
      <c r="D149" s="19" t="n">
        <v>-0.858</v>
      </c>
      <c r="E149" s="18" t="n">
        <v>211141</v>
      </c>
      <c r="F149" s="19" t="n">
        <v>-0.696</v>
      </c>
      <c r="G149" s="18" t="n">
        <v>28345</v>
      </c>
      <c r="H149" s="19" t="n">
        <v>-0.921</v>
      </c>
      <c r="I149" s="18" t="n">
        <v>57992</v>
      </c>
      <c r="J149" s="19" t="n">
        <v>-0.944</v>
      </c>
      <c r="K149" s="21"/>
      <c r="L149" s="45"/>
      <c r="M149" s="46"/>
      <c r="N149" s="47"/>
      <c r="O149" s="46"/>
      <c r="P149" s="47"/>
      <c r="Q149" s="46"/>
      <c r="R149" s="47"/>
      <c r="S149" s="41"/>
      <c r="T149" s="41"/>
      <c r="U149" s="41"/>
      <c r="V149" s="41"/>
      <c r="W149" s="41"/>
      <c r="X149" s="41"/>
      <c r="Y149" s="41"/>
      <c r="Z149" s="41"/>
    </row>
    <row r="150" customFormat="false" ht="15" hidden="false" customHeight="true" outlineLevel="0" collapsed="false">
      <c r="A150" s="39"/>
      <c r="B150" s="48" t="s">
        <v>14</v>
      </c>
      <c r="C150" s="23" t="n">
        <f aca="false">+E150+G150+I150</f>
        <v>22794.974950565</v>
      </c>
      <c r="D150" s="24" t="n">
        <f aca="false">+C150/C137-1</f>
        <v>-0.974545949687935</v>
      </c>
      <c r="E150" s="23" t="n">
        <f aca="false">+'RECEPTIVO_país de residencia'!M149</f>
        <v>21088.97495049</v>
      </c>
      <c r="F150" s="24" t="n">
        <f aca="false">+E150/E137-1</f>
        <v>-0.932840439884687</v>
      </c>
      <c r="G150" s="23" t="n">
        <f aca="false">+'RECEPTIVO_país de residencia'!W149</f>
        <v>330</v>
      </c>
      <c r="H150" s="24" t="n">
        <f aca="false">+G150/G137-1</f>
        <v>-0.997810482225684</v>
      </c>
      <c r="I150" s="23" t="n">
        <f aca="false">+'RECEPTIVO_país de residencia'!AG149</f>
        <v>1376.000000075</v>
      </c>
      <c r="J150" s="24" t="n">
        <f aca="false">+I150/I137-1</f>
        <v>-0.996805965966826</v>
      </c>
      <c r="K150" s="20"/>
      <c r="L150" s="36"/>
      <c r="M150" s="46"/>
      <c r="N150" s="47"/>
      <c r="O150" s="46"/>
      <c r="P150" s="47"/>
      <c r="Q150" s="46"/>
      <c r="R150" s="47"/>
      <c r="S150" s="20"/>
      <c r="T150" s="20"/>
      <c r="U150" s="20"/>
      <c r="V150" s="20"/>
      <c r="W150" s="20"/>
      <c r="X150" s="20"/>
      <c r="Y150" s="20"/>
      <c r="Z150" s="20"/>
    </row>
    <row r="151" customFormat="false" ht="15" hidden="false" customHeight="true" outlineLevel="0" collapsed="false">
      <c r="A151" s="39"/>
      <c r="B151" s="22" t="s">
        <v>15</v>
      </c>
      <c r="C151" s="23" t="n">
        <f aca="false">+E151+G151+I151</f>
        <v>12664.957828078</v>
      </c>
      <c r="D151" s="24" t="n">
        <f aca="false">+C151/C138-1</f>
        <v>-0.984554550564875</v>
      </c>
      <c r="E151" s="23" t="n">
        <f aca="false">+'RECEPTIVO_país de residencia'!M150</f>
        <v>11115.958208078</v>
      </c>
      <c r="F151" s="24" t="n">
        <f aca="false">+E151/E138-1</f>
        <v>-0.953446472421756</v>
      </c>
      <c r="G151" s="23" t="n">
        <f aca="false">+'RECEPTIVO_país de residencia'!W150</f>
        <v>493</v>
      </c>
      <c r="H151" s="24" t="n">
        <f aca="false">+G151/G138-1</f>
        <v>-0.996516960842795</v>
      </c>
      <c r="I151" s="23" t="n">
        <f aca="false">+'RECEPTIVO_país de residencia'!AG150</f>
        <v>1055.99962</v>
      </c>
      <c r="J151" s="24" t="n">
        <f aca="false">+I151/I138-1</f>
        <v>-0.99759813848936</v>
      </c>
      <c r="K151" s="20"/>
      <c r="L151" s="36"/>
      <c r="M151" s="46"/>
      <c r="N151" s="47"/>
      <c r="O151" s="46"/>
      <c r="P151" s="47"/>
      <c r="Q151" s="46"/>
      <c r="R151" s="47"/>
      <c r="S151" s="20"/>
      <c r="T151" s="20"/>
      <c r="U151" s="20"/>
      <c r="V151" s="20"/>
      <c r="W151" s="20"/>
      <c r="X151" s="20"/>
      <c r="Y151" s="20"/>
      <c r="Z151" s="20"/>
    </row>
    <row r="152" customFormat="false" ht="15" hidden="false" customHeight="true" outlineLevel="0" collapsed="false">
      <c r="A152" s="39"/>
      <c r="B152" s="22" t="s">
        <v>16</v>
      </c>
      <c r="C152" s="23" t="n">
        <f aca="false">+E152+G152+I152</f>
        <v>14281.02324305</v>
      </c>
      <c r="D152" s="24" t="n">
        <f aca="false">+C152/C139-1</f>
        <v>-0.956917315558631</v>
      </c>
      <c r="E152" s="23" t="n">
        <f aca="false">+'RECEPTIVO_país de residencia'!M151</f>
        <v>13170.02330305</v>
      </c>
      <c r="F152" s="24" t="n">
        <f aca="false">+E152/E139-1</f>
        <v>-0.880449667283479</v>
      </c>
      <c r="G152" s="23" t="n">
        <f aca="false">+'RECEPTIVO_país de residencia'!W151</f>
        <v>421</v>
      </c>
      <c r="H152" s="24" t="n">
        <f aca="false">+G152/G139-1</f>
        <v>-0.993254800410109</v>
      </c>
      <c r="I152" s="23" t="n">
        <f aca="false">+'RECEPTIVO_país de residencia'!AG151</f>
        <v>689.99994</v>
      </c>
      <c r="J152" s="24" t="n">
        <f aca="false">+I152/I139-1</f>
        <v>-0.995657692109437</v>
      </c>
      <c r="K152" s="20"/>
      <c r="L152" s="36"/>
      <c r="M152" s="46"/>
      <c r="N152" s="47"/>
      <c r="O152" s="46"/>
      <c r="P152" s="47"/>
      <c r="Q152" s="46"/>
      <c r="R152" s="47"/>
      <c r="S152" s="20"/>
      <c r="T152" s="20"/>
      <c r="U152" s="20"/>
      <c r="V152" s="20"/>
      <c r="W152" s="20"/>
      <c r="X152" s="20"/>
      <c r="Y152" s="20"/>
      <c r="Z152" s="20"/>
    </row>
    <row r="153" customFormat="false" ht="15" hidden="false" customHeight="true" outlineLevel="0" collapsed="false">
      <c r="A153" s="39"/>
      <c r="B153" s="22" t="s">
        <v>17</v>
      </c>
      <c r="C153" s="23" t="n">
        <f aca="false">+E153+G153+I153</f>
        <v>10752.992017871</v>
      </c>
      <c r="D153" s="24" t="s">
        <v>13</v>
      </c>
      <c r="E153" s="23" t="n">
        <f aca="false">+'RECEPTIVO_país de residencia'!M152</f>
        <v>9966.99201787098</v>
      </c>
      <c r="F153" s="24" t="s">
        <v>13</v>
      </c>
      <c r="G153" s="23" t="n">
        <f aca="false">+'RECEPTIVO_país de residencia'!W152</f>
        <v>351</v>
      </c>
      <c r="H153" s="24" t="s">
        <v>13</v>
      </c>
      <c r="I153" s="23" t="n">
        <f aca="false">+'RECEPTIVO_país de residencia'!AG152</f>
        <v>435</v>
      </c>
      <c r="J153" s="24" t="s">
        <v>13</v>
      </c>
      <c r="K153" s="20"/>
      <c r="L153" s="36"/>
      <c r="M153" s="46"/>
      <c r="N153" s="47"/>
      <c r="O153" s="46"/>
      <c r="P153" s="47"/>
      <c r="Q153" s="46"/>
      <c r="R153" s="47"/>
      <c r="S153" s="20"/>
      <c r="T153" s="20"/>
      <c r="U153" s="20"/>
      <c r="V153" s="20"/>
      <c r="W153" s="20"/>
      <c r="X153" s="20"/>
      <c r="Y153" s="20"/>
      <c r="Z153" s="20"/>
    </row>
    <row r="154" customFormat="false" ht="15" hidden="false" customHeight="true" outlineLevel="0" collapsed="false">
      <c r="A154" s="39"/>
      <c r="B154" s="22" t="s">
        <v>18</v>
      </c>
      <c r="C154" s="23" t="n">
        <f aca="false">+E154+G154+I154</f>
        <v>7550.997962311</v>
      </c>
      <c r="D154" s="24" t="s">
        <v>13</v>
      </c>
      <c r="E154" s="23" t="n">
        <f aca="false">+'RECEPTIVO_país de residencia'!M153</f>
        <v>6753.997962311</v>
      </c>
      <c r="F154" s="24" t="s">
        <v>13</v>
      </c>
      <c r="G154" s="23" t="n">
        <f aca="false">+'RECEPTIVO_país de residencia'!W153</f>
        <v>351</v>
      </c>
      <c r="H154" s="24" t="s">
        <v>13</v>
      </c>
      <c r="I154" s="23" t="n">
        <f aca="false">+'RECEPTIVO_país de residencia'!AG153</f>
        <v>446</v>
      </c>
      <c r="J154" s="24" t="s">
        <v>13</v>
      </c>
      <c r="K154" s="20"/>
      <c r="L154" s="36"/>
      <c r="M154" s="46"/>
      <c r="N154" s="47"/>
      <c r="O154" s="46"/>
      <c r="P154" s="47"/>
      <c r="Q154" s="46"/>
      <c r="R154" s="47"/>
      <c r="S154" s="20"/>
      <c r="T154" s="20"/>
      <c r="U154" s="20"/>
      <c r="V154" s="20"/>
      <c r="W154" s="20"/>
      <c r="X154" s="20"/>
      <c r="Y154" s="20"/>
      <c r="Z154" s="20"/>
    </row>
    <row r="155" customFormat="false" ht="15" hidden="false" customHeight="true" outlineLevel="0" collapsed="false">
      <c r="A155" s="39"/>
      <c r="B155" s="22" t="s">
        <v>19</v>
      </c>
      <c r="C155" s="23" t="n">
        <f aca="false">+E155+G155+I155</f>
        <v>6123.01172275699</v>
      </c>
      <c r="D155" s="24" t="s">
        <v>13</v>
      </c>
      <c r="E155" s="23" t="n">
        <f aca="false">+'RECEPTIVO_país de residencia'!M154</f>
        <v>5320.01174275699</v>
      </c>
      <c r="F155" s="24" t="s">
        <v>13</v>
      </c>
      <c r="G155" s="23" t="n">
        <f aca="false">+'RECEPTIVO_país de residencia'!W154</f>
        <v>280</v>
      </c>
      <c r="H155" s="24" t="s">
        <v>13</v>
      </c>
      <c r="I155" s="23" t="n">
        <f aca="false">+'RECEPTIVO_país de residencia'!AG154</f>
        <v>522.99998</v>
      </c>
      <c r="J155" s="24" t="s">
        <v>13</v>
      </c>
      <c r="K155" s="20"/>
      <c r="L155" s="36"/>
      <c r="M155" s="46"/>
      <c r="N155" s="47"/>
      <c r="O155" s="46"/>
      <c r="P155" s="47"/>
      <c r="Q155" s="46"/>
      <c r="R155" s="47"/>
      <c r="S155" s="20"/>
      <c r="T155" s="20"/>
      <c r="U155" s="20"/>
      <c r="V155" s="20"/>
      <c r="W155" s="20"/>
      <c r="X155" s="20"/>
      <c r="Y155" s="20"/>
      <c r="Z155" s="20"/>
    </row>
    <row r="156" customFormat="false" ht="15" hidden="false" customHeight="true" outlineLevel="0" collapsed="false">
      <c r="A156" s="39"/>
      <c r="B156" s="22" t="s">
        <v>20</v>
      </c>
      <c r="C156" s="23" t="n">
        <v>4847</v>
      </c>
      <c r="D156" s="24" t="n">
        <v>2.763</v>
      </c>
      <c r="E156" s="23" t="n">
        <v>3693</v>
      </c>
      <c r="F156" s="24" t="n">
        <v>2.811</v>
      </c>
      <c r="G156" s="23" t="n">
        <v>439</v>
      </c>
      <c r="H156" s="24" t="n">
        <v>8.543</v>
      </c>
      <c r="I156" s="23" t="n">
        <v>715</v>
      </c>
      <c r="J156" s="24" t="n">
        <v>1.619</v>
      </c>
      <c r="K156" s="21"/>
      <c r="L156" s="36"/>
      <c r="M156" s="46"/>
      <c r="N156" s="47"/>
      <c r="O156" s="46"/>
      <c r="P156" s="47"/>
      <c r="Q156" s="46"/>
      <c r="R156" s="47"/>
      <c r="S156" s="20"/>
      <c r="T156" s="20"/>
      <c r="U156" s="20"/>
      <c r="V156" s="20"/>
      <c r="W156" s="20"/>
      <c r="X156" s="20"/>
      <c r="Y156" s="20"/>
      <c r="Z156" s="20"/>
    </row>
    <row r="157" customFormat="false" ht="15" hidden="false" customHeight="true" outlineLevel="0" collapsed="false">
      <c r="A157" s="39"/>
      <c r="B157" s="22" t="s">
        <v>21</v>
      </c>
      <c r="C157" s="23" t="n">
        <v>4317</v>
      </c>
      <c r="D157" s="24" t="n">
        <v>0.279</v>
      </c>
      <c r="E157" s="23" t="n">
        <v>3475</v>
      </c>
      <c r="F157" s="24" t="n">
        <v>1.105</v>
      </c>
      <c r="G157" s="23" t="n">
        <v>379</v>
      </c>
      <c r="H157" s="24" t="n">
        <v>1.325</v>
      </c>
      <c r="I157" s="23" t="n">
        <v>463</v>
      </c>
      <c r="J157" s="24" t="n">
        <v>-0.703</v>
      </c>
      <c r="K157" s="21"/>
      <c r="L157" s="36"/>
      <c r="M157" s="46"/>
      <c r="N157" s="47"/>
      <c r="O157" s="46"/>
      <c r="P157" s="47"/>
      <c r="Q157" s="46"/>
      <c r="R157" s="47"/>
      <c r="S157" s="20"/>
      <c r="T157" s="20"/>
      <c r="U157" s="20"/>
      <c r="V157" s="20"/>
      <c r="W157" s="20"/>
      <c r="X157" s="20"/>
      <c r="Y157" s="20"/>
      <c r="Z157" s="20"/>
    </row>
    <row r="158" customFormat="false" ht="15" hidden="false" customHeight="false" outlineLevel="0" collapsed="false">
      <c r="A158" s="39"/>
      <c r="B158" s="22" t="s">
        <v>22</v>
      </c>
      <c r="C158" s="23" t="n">
        <v>4752</v>
      </c>
      <c r="D158" s="24" t="n">
        <v>0.101</v>
      </c>
      <c r="E158" s="23" t="n">
        <v>3607</v>
      </c>
      <c r="F158" s="24" t="n">
        <v>0.379</v>
      </c>
      <c r="G158" s="23" t="n">
        <v>520</v>
      </c>
      <c r="H158" s="24" t="n">
        <v>1.453</v>
      </c>
      <c r="I158" s="23" t="n">
        <v>625</v>
      </c>
      <c r="J158" s="24" t="n">
        <v>-0.581</v>
      </c>
      <c r="K158" s="21"/>
      <c r="L158" s="36"/>
      <c r="M158" s="46"/>
      <c r="N158" s="47"/>
      <c r="O158" s="46"/>
      <c r="P158" s="47"/>
      <c r="Q158" s="46"/>
      <c r="R158" s="47"/>
      <c r="S158" s="20"/>
      <c r="T158" s="20"/>
      <c r="U158" s="20"/>
      <c r="V158" s="20"/>
      <c r="W158" s="20"/>
      <c r="X158" s="20"/>
      <c r="Y158" s="20"/>
      <c r="Z158" s="20"/>
    </row>
    <row r="159" customFormat="false" ht="15" hidden="false" customHeight="false" outlineLevel="0" collapsed="false">
      <c r="A159" s="39"/>
      <c r="B159" s="22" t="s">
        <v>23</v>
      </c>
      <c r="C159" s="23" t="n">
        <v>20817</v>
      </c>
      <c r="D159" s="24" t="n">
        <v>3.147</v>
      </c>
      <c r="E159" s="23" t="n">
        <v>13385</v>
      </c>
      <c r="F159" s="24" t="n">
        <v>2.814</v>
      </c>
      <c r="G159" s="23" t="n">
        <v>3026</v>
      </c>
      <c r="H159" s="24" t="n">
        <v>14.055</v>
      </c>
      <c r="I159" s="23" t="n">
        <v>4406</v>
      </c>
      <c r="J159" s="24" t="n">
        <v>2.363</v>
      </c>
      <c r="K159" s="21"/>
      <c r="L159" s="36"/>
      <c r="M159" s="46"/>
      <c r="N159" s="47"/>
      <c r="O159" s="46"/>
      <c r="P159" s="47"/>
      <c r="Q159" s="46"/>
      <c r="R159" s="47"/>
      <c r="S159" s="20"/>
      <c r="T159" s="20"/>
      <c r="U159" s="20"/>
      <c r="V159" s="20"/>
      <c r="W159" s="20"/>
      <c r="X159" s="20"/>
      <c r="Y159" s="20"/>
      <c r="Z159" s="20"/>
    </row>
    <row r="160" customFormat="false" ht="15" hidden="false" customHeight="false" outlineLevel="0" collapsed="false">
      <c r="A160" s="39"/>
      <c r="B160" s="22" t="s">
        <v>24</v>
      </c>
      <c r="C160" s="23" t="n">
        <f aca="false">E160+G160+I160</f>
        <v>73531.0654852133</v>
      </c>
      <c r="D160" s="24" t="n">
        <f aca="false">C160/C147-1</f>
        <v>6.54784094235208</v>
      </c>
      <c r="E160" s="23" t="n">
        <v>47564.0677454304</v>
      </c>
      <c r="F160" s="24" t="n">
        <f aca="false">E160/E147-1</f>
        <v>5.45636874977507</v>
      </c>
      <c r="G160" s="23" t="n">
        <v>8736</v>
      </c>
      <c r="H160" s="24" t="n">
        <f aca="false">G160/G147-1</f>
        <v>17.2379958246347</v>
      </c>
      <c r="I160" s="23" t="n">
        <v>17230.9977397829</v>
      </c>
      <c r="J160" s="24" t="n">
        <f aca="false">I160/I147-1</f>
        <v>8.08807897667875</v>
      </c>
      <c r="K160" s="21"/>
      <c r="L160" s="36"/>
      <c r="M160" s="46"/>
      <c r="N160" s="47"/>
      <c r="O160" s="46"/>
      <c r="P160" s="47"/>
      <c r="Q160" s="46"/>
      <c r="R160" s="47"/>
      <c r="S160" s="20"/>
      <c r="T160" s="20"/>
      <c r="U160" s="20"/>
      <c r="V160" s="20"/>
      <c r="W160" s="20"/>
      <c r="X160" s="20"/>
      <c r="Y160" s="20"/>
      <c r="Z160" s="20"/>
    </row>
    <row r="161" customFormat="false" ht="15" hidden="false" customHeight="false" outlineLevel="0" collapsed="false">
      <c r="A161" s="39"/>
      <c r="B161" s="4" t="s">
        <v>25</v>
      </c>
      <c r="C161" s="23" t="n">
        <v>115046</v>
      </c>
      <c r="D161" s="33" t="n">
        <v>5.115</v>
      </c>
      <c r="E161" s="23" t="n">
        <v>72001</v>
      </c>
      <c r="F161" s="24" t="n">
        <v>3.721</v>
      </c>
      <c r="G161" s="23" t="n">
        <v>13019</v>
      </c>
      <c r="H161" s="24" t="n">
        <v>18.998</v>
      </c>
      <c r="I161" s="23" t="n">
        <v>30026</v>
      </c>
      <c r="J161" s="24" t="n">
        <v>9.318</v>
      </c>
      <c r="K161" s="21"/>
      <c r="L161" s="36"/>
      <c r="M161" s="46"/>
      <c r="N161" s="47"/>
      <c r="O161" s="46"/>
      <c r="P161" s="47"/>
      <c r="Q161" s="46"/>
      <c r="R161" s="47"/>
      <c r="S161" s="20"/>
      <c r="T161" s="20"/>
      <c r="U161" s="20"/>
      <c r="V161" s="20"/>
      <c r="W161" s="20"/>
      <c r="X161" s="20"/>
      <c r="Y161" s="20"/>
      <c r="Z161" s="20"/>
    </row>
    <row r="162" customFormat="false" ht="13.5" hidden="false" customHeight="true" outlineLevel="0" collapsed="false">
      <c r="A162" s="39" t="n">
        <v>2022</v>
      </c>
      <c r="B162" s="17" t="s">
        <v>27</v>
      </c>
      <c r="C162" s="49" t="n">
        <v>3889726</v>
      </c>
      <c r="D162" s="50" t="n">
        <v>12.076</v>
      </c>
      <c r="E162" s="49" t="n">
        <v>1691076</v>
      </c>
      <c r="F162" s="50" t="n">
        <v>7.009</v>
      </c>
      <c r="G162" s="49" t="n">
        <v>566374</v>
      </c>
      <c r="H162" s="50" t="n">
        <v>18.981</v>
      </c>
      <c r="I162" s="49" t="n">
        <v>1632276</v>
      </c>
      <c r="J162" s="50" t="n">
        <v>27.147</v>
      </c>
      <c r="K162" s="21"/>
      <c r="L162" s="21"/>
      <c r="M162" s="24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customFormat="false" ht="15.75" hidden="false" customHeight="true" outlineLevel="0" collapsed="false">
      <c r="A163" s="39"/>
      <c r="B163" s="48" t="s">
        <v>14</v>
      </c>
      <c r="C163" s="23" t="n">
        <v>176499</v>
      </c>
      <c r="D163" s="24" t="n">
        <v>6.743</v>
      </c>
      <c r="E163" s="23" t="n">
        <v>117130</v>
      </c>
      <c r="F163" s="24" t="n">
        <v>4.554</v>
      </c>
      <c r="G163" s="23" t="n">
        <v>9365</v>
      </c>
      <c r="H163" s="24" t="n">
        <v>27.379</v>
      </c>
      <c r="I163" s="23" t="n">
        <v>50004</v>
      </c>
      <c r="J163" s="24" t="n">
        <v>35.34</v>
      </c>
      <c r="K163" s="51"/>
      <c r="L163" s="36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</row>
    <row r="164" customFormat="false" ht="13.5" hidden="false" customHeight="true" outlineLevel="0" collapsed="false">
      <c r="A164" s="39"/>
      <c r="B164" s="22" t="s">
        <v>15</v>
      </c>
      <c r="C164" s="23" t="n">
        <v>150584</v>
      </c>
      <c r="D164" s="24" t="n">
        <v>10.89</v>
      </c>
      <c r="E164" s="23" t="n">
        <v>85720</v>
      </c>
      <c r="F164" s="24" t="n">
        <v>6.711</v>
      </c>
      <c r="G164" s="23" t="n">
        <v>12120</v>
      </c>
      <c r="H164" s="24" t="n">
        <v>23.584</v>
      </c>
      <c r="I164" s="23" t="n">
        <v>52744</v>
      </c>
      <c r="J164" s="24" t="n">
        <v>48.947</v>
      </c>
      <c r="K164" s="20"/>
      <c r="L164" s="36"/>
      <c r="M164" s="52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customFormat="false" ht="13.5" hidden="false" customHeight="true" outlineLevel="0" collapsed="false">
      <c r="A165" s="39"/>
      <c r="B165" s="22" t="s">
        <v>16</v>
      </c>
      <c r="C165" s="23" t="n">
        <v>211964</v>
      </c>
      <c r="D165" s="24" t="n">
        <v>13.842</v>
      </c>
      <c r="E165" s="23" t="n">
        <v>119686</v>
      </c>
      <c r="F165" s="24" t="n">
        <v>8.088</v>
      </c>
      <c r="G165" s="23" t="n">
        <v>23650</v>
      </c>
      <c r="H165" s="24" t="n">
        <v>55.176</v>
      </c>
      <c r="I165" s="23" t="n">
        <v>68628</v>
      </c>
      <c r="J165" s="24" t="n">
        <v>98.461</v>
      </c>
      <c r="K165" s="20"/>
      <c r="L165" s="36"/>
      <c r="M165" s="52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customFormat="false" ht="13.5" hidden="false" customHeight="true" outlineLevel="0" collapsed="false">
      <c r="A166" s="39"/>
      <c r="B166" s="22" t="s">
        <v>17</v>
      </c>
      <c r="C166" s="23" t="n">
        <v>302040</v>
      </c>
      <c r="D166" s="24" t="n">
        <v>27.089</v>
      </c>
      <c r="E166" s="23" t="n">
        <v>131791</v>
      </c>
      <c r="F166" s="24" t="n">
        <v>12.223</v>
      </c>
      <c r="G166" s="23" t="n">
        <v>43481</v>
      </c>
      <c r="H166" s="24" t="n">
        <v>122.877</v>
      </c>
      <c r="I166" s="23" t="n">
        <v>126768</v>
      </c>
      <c r="J166" s="24" t="n">
        <v>290.421</v>
      </c>
      <c r="K166" s="20"/>
      <c r="L166" s="36"/>
      <c r="M166" s="52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customFormat="false" ht="15" hidden="false" customHeight="false" outlineLevel="0" collapsed="false">
      <c r="A167" s="39"/>
      <c r="B167" s="22" t="s">
        <v>18</v>
      </c>
      <c r="C167" s="23" t="n">
        <v>276318</v>
      </c>
      <c r="D167" s="24" t="n">
        <v>35.594</v>
      </c>
      <c r="E167" s="23" t="n">
        <v>120317</v>
      </c>
      <c r="F167" s="24" t="n">
        <v>16.814</v>
      </c>
      <c r="G167" s="23" t="n">
        <v>39537</v>
      </c>
      <c r="H167" s="24" t="n">
        <v>111.641</v>
      </c>
      <c r="I167" s="23" t="n">
        <v>116464</v>
      </c>
      <c r="J167" s="24" t="n">
        <v>260.13</v>
      </c>
      <c r="K167" s="20"/>
      <c r="L167" s="36"/>
      <c r="M167" s="52"/>
      <c r="N167" s="21"/>
      <c r="O167" s="40"/>
      <c r="P167" s="21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customFormat="false" ht="15" hidden="false" customHeight="false" outlineLevel="0" collapsed="false">
      <c r="A168" s="39"/>
      <c r="B168" s="22" t="s">
        <v>19</v>
      </c>
      <c r="C168" s="23" t="n">
        <v>249341</v>
      </c>
      <c r="D168" s="24" t="n">
        <v>39.722</v>
      </c>
      <c r="E168" s="23" t="n">
        <v>113930</v>
      </c>
      <c r="F168" s="24" t="n">
        <v>20.415</v>
      </c>
      <c r="G168" s="23" t="n">
        <v>33203</v>
      </c>
      <c r="H168" s="24" t="n">
        <v>117.582</v>
      </c>
      <c r="I168" s="23" t="n">
        <v>102208</v>
      </c>
      <c r="J168" s="24" t="n">
        <v>194.426</v>
      </c>
      <c r="K168" s="20"/>
      <c r="L168" s="36"/>
      <c r="M168" s="52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customFormat="false" ht="15" hidden="false" customHeight="false" outlineLevel="0" collapsed="false">
      <c r="A169" s="39"/>
      <c r="B169" s="22" t="s">
        <v>20</v>
      </c>
      <c r="C169" s="23" t="n">
        <v>388871</v>
      </c>
      <c r="D169" s="24" t="n">
        <v>79.229</v>
      </c>
      <c r="E169" s="23" t="n">
        <v>149266</v>
      </c>
      <c r="F169" s="24" t="n">
        <v>39.419</v>
      </c>
      <c r="G169" s="23" t="n">
        <v>63755</v>
      </c>
      <c r="H169" s="24" t="n">
        <v>144.228</v>
      </c>
      <c r="I169" s="23" t="n">
        <v>175850</v>
      </c>
      <c r="J169" s="24" t="n">
        <v>244.944</v>
      </c>
      <c r="K169" s="21"/>
      <c r="L169" s="36"/>
      <c r="M169" s="52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customFormat="false" ht="15" hidden="false" customHeight="false" outlineLevel="0" collapsed="false">
      <c r="A170" s="39"/>
      <c r="B170" s="22" t="s">
        <v>21</v>
      </c>
      <c r="C170" s="23" t="n">
        <v>356199</v>
      </c>
      <c r="D170" s="24" t="n">
        <v>81.511</v>
      </c>
      <c r="E170" s="23" t="n">
        <v>154636</v>
      </c>
      <c r="F170" s="24" t="n">
        <v>43.5</v>
      </c>
      <c r="G170" s="23" t="n">
        <v>55005</v>
      </c>
      <c r="H170" s="24" t="n">
        <v>144.132</v>
      </c>
      <c r="I170" s="23" t="n">
        <v>146558</v>
      </c>
      <c r="J170" s="24" t="n">
        <v>315.541</v>
      </c>
      <c r="K170" s="46"/>
      <c r="L170" s="36"/>
      <c r="M170" s="52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customFormat="false" ht="15" hidden="false" customHeight="false" outlineLevel="0" collapsed="false">
      <c r="A171" s="39"/>
      <c r="B171" s="22" t="s">
        <v>22</v>
      </c>
      <c r="C171" s="23" t="n">
        <v>386039</v>
      </c>
      <c r="D171" s="24" t="n">
        <v>80.237</v>
      </c>
      <c r="E171" s="23" t="n">
        <v>138777</v>
      </c>
      <c r="F171" s="24" t="n">
        <v>37.474</v>
      </c>
      <c r="G171" s="23" t="n">
        <v>65852</v>
      </c>
      <c r="H171" s="24" t="n">
        <v>125.638</v>
      </c>
      <c r="I171" s="23" t="n">
        <v>181410</v>
      </c>
      <c r="J171" s="24" t="n">
        <v>289.256</v>
      </c>
      <c r="K171" s="46"/>
      <c r="L171" s="36"/>
      <c r="M171" s="52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customFormat="false" ht="15" hidden="false" customHeight="false" outlineLevel="0" collapsed="false">
      <c r="A172" s="39"/>
      <c r="B172" s="22" t="s">
        <v>23</v>
      </c>
      <c r="C172" s="23" t="n">
        <v>424661</v>
      </c>
      <c r="D172" s="24" t="n">
        <v>19.4</v>
      </c>
      <c r="E172" s="23" t="n">
        <v>165590</v>
      </c>
      <c r="F172" s="24" t="n">
        <v>11.371</v>
      </c>
      <c r="G172" s="23" t="n">
        <v>63997</v>
      </c>
      <c r="H172" s="24" t="n">
        <v>20.149</v>
      </c>
      <c r="I172" s="23" t="n">
        <v>195074</v>
      </c>
      <c r="J172" s="24" t="n">
        <v>43.275</v>
      </c>
      <c r="K172" s="46"/>
      <c r="L172" s="36"/>
      <c r="M172" s="52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customFormat="false" ht="15" hidden="false" customHeight="false" outlineLevel="0" collapsed="false">
      <c r="A173" s="39"/>
      <c r="B173" s="22" t="s">
        <v>24</v>
      </c>
      <c r="C173" s="23" t="n">
        <v>483243</v>
      </c>
      <c r="D173" s="24" t="n">
        <v>5.572</v>
      </c>
      <c r="E173" s="23" t="n">
        <v>199927</v>
      </c>
      <c r="F173" s="24" t="n">
        <v>3.203</v>
      </c>
      <c r="G173" s="23" t="n">
        <v>72454</v>
      </c>
      <c r="H173" s="24" t="n">
        <v>7.294</v>
      </c>
      <c r="I173" s="23" t="n">
        <v>210862</v>
      </c>
      <c r="J173" s="24" t="n">
        <v>11.237</v>
      </c>
      <c r="L173" s="36"/>
      <c r="M173" s="52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customFormat="false" ht="15" hidden="false" customHeight="false" outlineLevel="0" collapsed="false">
      <c r="A174" s="39"/>
      <c r="B174" s="53" t="s">
        <v>25</v>
      </c>
      <c r="C174" s="32" t="n">
        <v>483967</v>
      </c>
      <c r="D174" s="33" t="n">
        <v>3.207</v>
      </c>
      <c r="E174" s="32" t="n">
        <v>194306</v>
      </c>
      <c r="F174" s="33" t="n">
        <v>1.699</v>
      </c>
      <c r="G174" s="32" t="n">
        <v>83955</v>
      </c>
      <c r="H174" s="33" t="n">
        <v>5.449</v>
      </c>
      <c r="I174" s="32" t="n">
        <v>205706</v>
      </c>
      <c r="J174" s="33" t="n">
        <v>5.851</v>
      </c>
      <c r="K174" s="54"/>
      <c r="L174" s="36"/>
      <c r="M174" s="52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customFormat="false" ht="13.5" hidden="false" customHeight="true" outlineLevel="0" collapsed="false">
      <c r="A175" s="55" t="s">
        <v>28</v>
      </c>
      <c r="B175" s="17" t="s">
        <v>29</v>
      </c>
      <c r="C175" s="18" t="n">
        <v>7285688</v>
      </c>
      <c r="D175" s="19" t="n">
        <v>0.873</v>
      </c>
      <c r="E175" s="18" t="n">
        <v>2745615</v>
      </c>
      <c r="F175" s="19" t="n">
        <v>0.624</v>
      </c>
      <c r="G175" s="18" t="n">
        <v>1155975</v>
      </c>
      <c r="H175" s="19" t="n">
        <v>1.041</v>
      </c>
      <c r="I175" s="18" t="n">
        <v>3384098</v>
      </c>
      <c r="J175" s="19" t="n">
        <v>1.073</v>
      </c>
      <c r="K175" s="21"/>
      <c r="L175" s="56" t="n">
        <f aca="false">+C175/+SUM(C124:C135)-1</f>
        <v>-0.0153211541221711</v>
      </c>
      <c r="M175" s="52" t="n">
        <f aca="false">+C175-'Serie emisivo'!C97</f>
        <v>-151542</v>
      </c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customFormat="false" ht="15.75" hidden="false" customHeight="true" outlineLevel="0" collapsed="false">
      <c r="A176" s="57"/>
      <c r="B176" s="4" t="s">
        <v>14</v>
      </c>
      <c r="C176" s="23" t="n">
        <v>728436</v>
      </c>
      <c r="D176" s="24" t="n">
        <v>3.127</v>
      </c>
      <c r="E176" s="23" t="n">
        <v>266824</v>
      </c>
      <c r="F176" s="24" t="n">
        <v>1.278</v>
      </c>
      <c r="G176" s="23" t="n">
        <v>113820</v>
      </c>
      <c r="H176" s="24" t="n">
        <v>11.154</v>
      </c>
      <c r="I176" s="23" t="n">
        <v>347792</v>
      </c>
      <c r="J176" s="24" t="n">
        <v>5.955</v>
      </c>
      <c r="K176" s="58"/>
      <c r="L176" s="36" t="n">
        <f aca="false">+C176/C137-1</f>
        <v>-0.186590613355339</v>
      </c>
      <c r="M176" s="52" t="n">
        <f aca="false">+C176-'Serie emisivo'!C98</f>
        <v>-559874</v>
      </c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</row>
    <row r="177" customFormat="false" ht="15.75" hidden="false" customHeight="true" outlineLevel="0" collapsed="false">
      <c r="A177" s="57"/>
      <c r="B177" s="4" t="s">
        <v>15</v>
      </c>
      <c r="C177" s="23" t="n">
        <v>682031</v>
      </c>
      <c r="D177" s="24" t="n">
        <v>3.529</v>
      </c>
      <c r="E177" s="23" t="n">
        <v>195550</v>
      </c>
      <c r="F177" s="24" t="n">
        <v>1.281</v>
      </c>
      <c r="G177" s="23" t="n">
        <v>119667</v>
      </c>
      <c r="H177" s="24" t="n">
        <v>8.874</v>
      </c>
      <c r="I177" s="23" t="n">
        <v>366814</v>
      </c>
      <c r="J177" s="24" t="n">
        <v>5.955</v>
      </c>
      <c r="K177" s="58"/>
      <c r="L177" s="36" t="n">
        <f aca="false">+C177/C138-1</f>
        <v>-0.16823447289076</v>
      </c>
      <c r="M177" s="52" t="n">
        <f aca="false">+C177-'Serie emisivo'!C99</f>
        <v>-469514</v>
      </c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</row>
    <row r="178" customFormat="false" ht="15.75" hidden="false" customHeight="true" outlineLevel="0" collapsed="false">
      <c r="A178" s="57"/>
      <c r="B178" s="4" t="s">
        <v>16</v>
      </c>
      <c r="C178" s="23" t="n">
        <v>565471</v>
      </c>
      <c r="D178" s="24" t="n">
        <v>1.668</v>
      </c>
      <c r="E178" s="23" t="n">
        <v>228591</v>
      </c>
      <c r="F178" s="24" t="n">
        <v>0.91</v>
      </c>
      <c r="G178" s="23" t="n">
        <v>102282</v>
      </c>
      <c r="H178" s="24" t="n">
        <v>3.325</v>
      </c>
      <c r="I178" s="23" t="n">
        <v>234598</v>
      </c>
      <c r="J178" s="24" t="n">
        <v>2.418</v>
      </c>
      <c r="K178" s="58"/>
      <c r="L178" s="36" t="n">
        <f aca="false">+C178/C126-1</f>
        <v>-0.117664266486271</v>
      </c>
      <c r="M178" s="52" t="n">
        <f aca="false">+C178-'Serie emisivo'!C100</f>
        <v>-112362</v>
      </c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</row>
    <row r="179" customFormat="false" ht="15.75" hidden="false" customHeight="true" outlineLevel="0" collapsed="false">
      <c r="A179" s="57"/>
      <c r="B179" s="4" t="s">
        <v>17</v>
      </c>
      <c r="C179" s="23" t="n">
        <v>619742</v>
      </c>
      <c r="D179" s="24" t="n">
        <v>1.052</v>
      </c>
      <c r="E179" s="23" t="n">
        <v>208505</v>
      </c>
      <c r="F179" s="24" t="n">
        <v>0.582</v>
      </c>
      <c r="G179" s="23" t="n">
        <v>89384</v>
      </c>
      <c r="H179" s="24" t="n">
        <v>1.056</v>
      </c>
      <c r="I179" s="23" t="n">
        <v>321853</v>
      </c>
      <c r="J179" s="24" t="n">
        <v>1.539</v>
      </c>
      <c r="K179" s="58"/>
      <c r="L179" s="36" t="n">
        <f aca="false">+C179/C127-1</f>
        <v>0.0646266887531617</v>
      </c>
      <c r="M179" s="52" t="n">
        <f aca="false">+C179-'Serie emisivo'!C101</f>
        <v>87981</v>
      </c>
      <c r="N179" s="59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</row>
    <row r="180" customFormat="false" ht="15.75" hidden="false" customHeight="true" outlineLevel="0" collapsed="false">
      <c r="A180" s="57"/>
      <c r="B180" s="4" t="s">
        <v>18</v>
      </c>
      <c r="C180" s="23" t="n">
        <v>510635</v>
      </c>
      <c r="D180" s="24" t="n">
        <v>0.848</v>
      </c>
      <c r="E180" s="23" t="n">
        <v>181573</v>
      </c>
      <c r="F180" s="24" t="n">
        <v>0.509</v>
      </c>
      <c r="G180" s="23" t="n">
        <v>76287</v>
      </c>
      <c r="H180" s="24" t="n">
        <v>0.93</v>
      </c>
      <c r="I180" s="23" t="n">
        <v>252775</v>
      </c>
      <c r="J180" s="24" t="n">
        <v>1.17</v>
      </c>
      <c r="K180" s="58"/>
      <c r="L180" s="36" t="n">
        <f aca="false">+C180/C128-1</f>
        <v>0.0992040514470574</v>
      </c>
      <c r="M180" s="52" t="n">
        <f aca="false">+C180-'Serie emisivo'!C102</f>
        <v>20109</v>
      </c>
      <c r="N180" s="59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</row>
    <row r="181" customFormat="false" ht="15.75" hidden="false" customHeight="true" outlineLevel="0" collapsed="false">
      <c r="A181" s="57"/>
      <c r="B181" s="4" t="s">
        <v>19</v>
      </c>
      <c r="C181" s="23" t="n">
        <v>443860</v>
      </c>
      <c r="D181" s="24" t="n">
        <v>0.78</v>
      </c>
      <c r="E181" s="23" t="n">
        <v>186591</v>
      </c>
      <c r="F181" s="24" t="n">
        <v>0.638</v>
      </c>
      <c r="G181" s="23" t="n">
        <v>74390</v>
      </c>
      <c r="H181" s="24" t="n">
        <v>1.24</v>
      </c>
      <c r="I181" s="23" t="n">
        <v>182879</v>
      </c>
      <c r="J181" s="24" t="n">
        <v>0.789</v>
      </c>
      <c r="K181" s="58"/>
      <c r="L181" s="36" t="n">
        <f aca="false">+C181/C129-1</f>
        <v>0.0285543417548348</v>
      </c>
      <c r="M181" s="52" t="n">
        <f aca="false">+C181-'Serie emisivo'!C103</f>
        <v>32181</v>
      </c>
      <c r="N181" s="59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</row>
    <row r="182" customFormat="false" ht="15.75" hidden="false" customHeight="true" outlineLevel="0" collapsed="false">
      <c r="A182" s="57"/>
      <c r="B182" s="4" t="s">
        <v>20</v>
      </c>
      <c r="C182" s="23" t="n">
        <v>652790</v>
      </c>
      <c r="D182" s="24" t="n">
        <v>0.679</v>
      </c>
      <c r="E182" s="23" t="n">
        <v>236934</v>
      </c>
      <c r="F182" s="24" t="n">
        <v>0.587</v>
      </c>
      <c r="G182" s="23" t="n">
        <v>111309</v>
      </c>
      <c r="H182" s="24" t="n">
        <v>0.746</v>
      </c>
      <c r="I182" s="23" t="n">
        <v>304547</v>
      </c>
      <c r="J182" s="24" t="n">
        <v>0.732</v>
      </c>
      <c r="K182" s="58"/>
      <c r="L182" s="36" t="n">
        <f aca="false">+C182/C130-1</f>
        <v>0.0740433836500638</v>
      </c>
      <c r="M182" s="52" t="n">
        <f aca="false">+C182-'Serie emisivo'!C104</f>
        <v>116941</v>
      </c>
      <c r="N182" s="59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</row>
    <row r="183" customFormat="false" ht="15.75" hidden="false" customHeight="true" outlineLevel="0" collapsed="false">
      <c r="A183" s="57"/>
      <c r="B183" s="4" t="s">
        <v>21</v>
      </c>
      <c r="C183" s="23" t="n">
        <v>540369</v>
      </c>
      <c r="D183" s="24" t="n">
        <v>0.517</v>
      </c>
      <c r="E183" s="23" t="n">
        <v>238452</v>
      </c>
      <c r="F183" s="24" t="n">
        <v>0.542</v>
      </c>
      <c r="G183" s="23" t="n">
        <v>81416</v>
      </c>
      <c r="H183" s="24" t="n">
        <v>0.48</v>
      </c>
      <c r="I183" s="23" t="n">
        <v>220501</v>
      </c>
      <c r="J183" s="24" t="n">
        <v>0.505</v>
      </c>
      <c r="K183" s="58"/>
      <c r="L183" s="36" t="n">
        <f aca="false">+C183/C131-1</f>
        <v>0.0786274185013431</v>
      </c>
      <c r="M183" s="52" t="n">
        <f aca="false">+C183-'Serie emisivo'!C105</f>
        <v>82790</v>
      </c>
      <c r="N183" s="59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</row>
    <row r="184" customFormat="false" ht="15.75" hidden="false" customHeight="true" outlineLevel="0" collapsed="false">
      <c r="A184" s="57"/>
      <c r="B184" s="4" t="s">
        <v>22</v>
      </c>
      <c r="C184" s="23" t="n">
        <v>572904</v>
      </c>
      <c r="D184" s="24" t="n">
        <v>0.484</v>
      </c>
      <c r="E184" s="23" t="n">
        <v>223032</v>
      </c>
      <c r="F184" s="24" t="n">
        <v>0.607</v>
      </c>
      <c r="G184" s="23" t="n">
        <v>91421</v>
      </c>
      <c r="H184" s="24" t="n">
        <v>0.388</v>
      </c>
      <c r="I184" s="23" t="n">
        <v>258451</v>
      </c>
      <c r="J184" s="24" t="n">
        <v>0.425</v>
      </c>
      <c r="K184" s="58"/>
      <c r="L184" s="36" t="n">
        <f aca="false">+C184/C132-1</f>
        <v>-0.0109833356588916</v>
      </c>
      <c r="M184" s="52" t="n">
        <f aca="false">+C184-'Serie emisivo'!C106</f>
        <v>128129</v>
      </c>
      <c r="N184" s="45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</row>
    <row r="185" customFormat="false" ht="15.75" hidden="false" customHeight="true" outlineLevel="0" collapsed="false">
      <c r="A185" s="57"/>
      <c r="B185" s="4" t="s">
        <v>23</v>
      </c>
      <c r="C185" s="23" t="n">
        <v>625431</v>
      </c>
      <c r="D185" s="24" t="n">
        <v>0.473</v>
      </c>
      <c r="E185" s="23" t="n">
        <v>232255</v>
      </c>
      <c r="F185" s="24" t="n">
        <v>0.403</v>
      </c>
      <c r="G185" s="23" t="n">
        <v>91707</v>
      </c>
      <c r="H185" s="24" t="n">
        <v>0.433</v>
      </c>
      <c r="I185" s="23" t="n">
        <v>301469</v>
      </c>
      <c r="J185" s="24" t="n">
        <v>0.545</v>
      </c>
      <c r="K185" s="58"/>
      <c r="L185" s="36" t="n">
        <f aca="false">+C185/C133-1</f>
        <v>0.143534211301194</v>
      </c>
      <c r="M185" s="52" t="n">
        <f aca="false">+C185-'Serie emisivo'!C107</f>
        <v>100998</v>
      </c>
      <c r="N185" s="59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</row>
    <row r="186" customFormat="false" ht="15.75" hidden="false" customHeight="true" outlineLevel="0" collapsed="false">
      <c r="A186" s="57"/>
      <c r="B186" s="4" t="s">
        <v>24</v>
      </c>
      <c r="C186" s="23" t="n">
        <v>667083</v>
      </c>
      <c r="D186" s="24" t="n">
        <v>0.38</v>
      </c>
      <c r="E186" s="23" t="n">
        <v>279635</v>
      </c>
      <c r="F186" s="24" t="n">
        <v>0.399</v>
      </c>
      <c r="G186" s="23" t="n">
        <v>98508</v>
      </c>
      <c r="H186" s="24" t="n">
        <v>0.36</v>
      </c>
      <c r="I186" s="23" t="n">
        <v>288940</v>
      </c>
      <c r="J186" s="24" t="n">
        <v>0.37</v>
      </c>
      <c r="K186" s="58"/>
      <c r="L186" s="36" t="n">
        <f aca="false">+C186/C134-1</f>
        <v>0.0753267697209237</v>
      </c>
      <c r="M186" s="52" t="n">
        <f aca="false">+C186-'Serie emisivo'!C108</f>
        <v>204690</v>
      </c>
      <c r="N186" s="59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</row>
    <row r="187" customFormat="false" ht="15.75" hidden="false" customHeight="true" outlineLevel="0" collapsed="false">
      <c r="A187" s="57"/>
      <c r="B187" s="4" t="s">
        <v>25</v>
      </c>
      <c r="C187" s="23" t="n">
        <v>676936</v>
      </c>
      <c r="D187" s="24" t="n">
        <v>0.399</v>
      </c>
      <c r="E187" s="23" t="n">
        <v>267673</v>
      </c>
      <c r="F187" s="24" t="n">
        <v>0.378</v>
      </c>
      <c r="G187" s="23" t="n">
        <v>105784</v>
      </c>
      <c r="H187" s="24" t="n">
        <v>0.26</v>
      </c>
      <c r="I187" s="23" t="n">
        <v>303479</v>
      </c>
      <c r="J187" s="24" t="n">
        <v>0.475</v>
      </c>
      <c r="K187" s="58"/>
      <c r="L187" s="36" t="n">
        <f aca="false">+C187/C135-1</f>
        <v>-0.172907320705775</v>
      </c>
      <c r="M187" s="52" t="n">
        <f aca="false">+C187-'Serie emisivo'!C109</f>
        <v>216389</v>
      </c>
      <c r="N187" s="59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</row>
    <row r="188" customFormat="false" ht="13.5" hidden="false" customHeight="true" outlineLevel="0" collapsed="false">
      <c r="A188" s="55" t="s">
        <v>30</v>
      </c>
      <c r="B188" s="17" t="s">
        <v>29</v>
      </c>
      <c r="C188" s="18" t="n">
        <v>6603877</v>
      </c>
      <c r="D188" s="19" t="n">
        <v>-0.094</v>
      </c>
      <c r="E188" s="18" t="n">
        <v>2826992</v>
      </c>
      <c r="F188" s="19" t="n">
        <v>0.03</v>
      </c>
      <c r="G188" s="18" t="n">
        <v>1016923</v>
      </c>
      <c r="H188" s="19" t="n">
        <v>-0.12</v>
      </c>
      <c r="I188" s="18" t="n">
        <v>2759962</v>
      </c>
      <c r="J188" s="19" t="n">
        <v>-0.184</v>
      </c>
      <c r="K188" s="21"/>
      <c r="L188" s="36"/>
      <c r="M188" s="52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customFormat="false" ht="15.75" hidden="false" customHeight="true" outlineLevel="0" collapsed="false">
      <c r="A189" s="57"/>
      <c r="B189" s="4" t="s">
        <v>14</v>
      </c>
      <c r="C189" s="23" t="n">
        <v>898293</v>
      </c>
      <c r="D189" s="24" t="n">
        <v>0.233</v>
      </c>
      <c r="E189" s="23" t="n">
        <v>336396</v>
      </c>
      <c r="F189" s="24" t="n">
        <v>0.261</v>
      </c>
      <c r="G189" s="23" t="n">
        <v>133544</v>
      </c>
      <c r="H189" s="24" t="n">
        <v>0.173</v>
      </c>
      <c r="I189" s="23" t="n">
        <v>428353</v>
      </c>
      <c r="J189" s="24" t="n">
        <v>0.232</v>
      </c>
      <c r="K189" s="58"/>
      <c r="L189" s="36" t="n">
        <f aca="false">+C189/C137-1</f>
        <v>0.00308051518210606</v>
      </c>
      <c r="M189" s="52" t="n">
        <f aca="false">+C189-'Serie emisivo'!C111</f>
        <v>-214315</v>
      </c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</row>
    <row r="190" customFormat="false" ht="15.75" hidden="false" customHeight="true" outlineLevel="0" collapsed="false">
      <c r="A190" s="57"/>
      <c r="B190" s="4" t="s">
        <v>15</v>
      </c>
      <c r="C190" s="23" t="n">
        <v>757187</v>
      </c>
      <c r="D190" s="24" t="n">
        <v>0.11</v>
      </c>
      <c r="E190" s="23" t="n">
        <v>249847</v>
      </c>
      <c r="F190" s="24" t="n">
        <v>0.278</v>
      </c>
      <c r="G190" s="23" t="n">
        <v>122465</v>
      </c>
      <c r="H190" s="24" t="n">
        <v>0.023</v>
      </c>
      <c r="I190" s="23" t="n">
        <v>384875</v>
      </c>
      <c r="J190" s="24" t="n">
        <v>0.049</v>
      </c>
      <c r="K190" s="58"/>
      <c r="L190" s="36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</row>
    <row r="191" customFormat="false" ht="15.75" hidden="false" customHeight="true" outlineLevel="0" collapsed="false">
      <c r="A191" s="57"/>
      <c r="B191" s="4" t="s">
        <v>16</v>
      </c>
      <c r="C191" s="23" t="n">
        <v>673210</v>
      </c>
      <c r="D191" s="24" t="n">
        <v>0.191</v>
      </c>
      <c r="E191" s="23" t="n">
        <v>257032</v>
      </c>
      <c r="F191" s="24" t="n">
        <v>0.124</v>
      </c>
      <c r="G191" s="23" t="n">
        <v>136151</v>
      </c>
      <c r="H191" s="24" t="n">
        <v>0.331</v>
      </c>
      <c r="I191" s="23" t="n">
        <v>280027</v>
      </c>
      <c r="J191" s="24" t="n">
        <v>0.194</v>
      </c>
      <c r="K191" s="58"/>
      <c r="L191" s="36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</row>
    <row r="192" customFormat="false" ht="15.75" hidden="false" customHeight="true" outlineLevel="0" collapsed="false">
      <c r="A192" s="57"/>
      <c r="B192" s="4" t="s">
        <v>17</v>
      </c>
      <c r="C192" s="23" t="n">
        <v>469571</v>
      </c>
      <c r="D192" s="24" t="n">
        <v>-0.242</v>
      </c>
      <c r="E192" s="23" t="n">
        <v>223059</v>
      </c>
      <c r="F192" s="24" t="n">
        <v>0.07</v>
      </c>
      <c r="G192" s="23" t="n">
        <v>70586</v>
      </c>
      <c r="H192" s="24" t="n">
        <v>-0.21</v>
      </c>
      <c r="I192" s="23" t="n">
        <v>175926</v>
      </c>
      <c r="J192" s="24" t="n">
        <v>-0.453</v>
      </c>
      <c r="K192" s="58"/>
      <c r="L192" s="36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</row>
    <row r="193" customFormat="false" ht="15.75" hidden="false" customHeight="true" outlineLevel="0" collapsed="false">
      <c r="A193" s="57"/>
      <c r="B193" s="4" t="s">
        <v>18</v>
      </c>
      <c r="C193" s="23" t="n">
        <v>372262</v>
      </c>
      <c r="D193" s="24" t="n">
        <v>-0.271</v>
      </c>
      <c r="E193" s="23" t="n">
        <v>189815</v>
      </c>
      <c r="F193" s="24" t="n">
        <v>0.045</v>
      </c>
      <c r="G193" s="23" t="n">
        <v>48435</v>
      </c>
      <c r="H193" s="24" t="n">
        <v>-0.365</v>
      </c>
      <c r="I193" s="23" t="n">
        <v>134012</v>
      </c>
      <c r="J193" s="24" t="n">
        <v>-0.47</v>
      </c>
      <c r="K193" s="58"/>
      <c r="L193" s="36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</row>
    <row r="194" customFormat="false" ht="15.75" hidden="false" customHeight="true" outlineLevel="0" collapsed="false">
      <c r="A194" s="57"/>
      <c r="B194" s="4" t="s">
        <v>19</v>
      </c>
      <c r="C194" s="23" t="n">
        <v>351176</v>
      </c>
      <c r="D194" s="24" t="n">
        <v>-0.209</v>
      </c>
      <c r="E194" s="23" t="n">
        <v>179185</v>
      </c>
      <c r="F194" s="24" t="n">
        <v>-0.04</v>
      </c>
      <c r="G194" s="23" t="n">
        <v>47789</v>
      </c>
      <c r="H194" s="24" t="n">
        <v>-0.358</v>
      </c>
      <c r="I194" s="23" t="n">
        <v>124202</v>
      </c>
      <c r="J194" s="24" t="n">
        <v>-0.321</v>
      </c>
      <c r="K194" s="58"/>
      <c r="L194" s="36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</row>
    <row r="195" customFormat="false" ht="15.75" hidden="false" customHeight="true" outlineLevel="0" collapsed="false">
      <c r="A195" s="57"/>
      <c r="B195" s="4" t="s">
        <v>20</v>
      </c>
      <c r="C195" s="23" t="n">
        <v>531368</v>
      </c>
      <c r="D195" s="24" t="n">
        <v>-0.186</v>
      </c>
      <c r="E195" s="23" t="n">
        <v>236099</v>
      </c>
      <c r="F195" s="24" t="n">
        <v>-0.004</v>
      </c>
      <c r="G195" s="23" t="n">
        <v>80501</v>
      </c>
      <c r="H195" s="24" t="n">
        <v>-0.277</v>
      </c>
      <c r="I195" s="23" t="n">
        <v>214768</v>
      </c>
      <c r="J195" s="24" t="n">
        <v>-0.295</v>
      </c>
      <c r="K195" s="58"/>
      <c r="L195" s="36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</row>
    <row r="196" customFormat="false" ht="15.75" hidden="false" customHeight="true" outlineLevel="0" collapsed="false">
      <c r="A196" s="57"/>
      <c r="B196" s="4" t="s">
        <v>21</v>
      </c>
      <c r="C196" s="23" t="n">
        <v>455396</v>
      </c>
      <c r="D196" s="24" t="n">
        <v>-0.157</v>
      </c>
      <c r="E196" s="23" t="n">
        <v>239377</v>
      </c>
      <c r="F196" s="24" t="n">
        <v>0.004</v>
      </c>
      <c r="G196" s="23" t="n">
        <v>60807</v>
      </c>
      <c r="H196" s="24" t="n">
        <v>-0.253</v>
      </c>
      <c r="I196" s="23" t="n">
        <v>155212</v>
      </c>
      <c r="J196" s="24" t="n">
        <v>-0.296</v>
      </c>
      <c r="K196" s="58"/>
      <c r="L196" s="36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</row>
    <row r="197" customFormat="false" ht="15.75" hidden="false" customHeight="true" outlineLevel="0" collapsed="false">
      <c r="A197" s="57"/>
      <c r="B197" s="4" t="s">
        <v>22</v>
      </c>
      <c r="C197" s="23" t="n">
        <v>484912</v>
      </c>
      <c r="D197" s="24" t="n">
        <v>-0.154</v>
      </c>
      <c r="E197" s="23" t="n">
        <v>201911</v>
      </c>
      <c r="F197" s="24" t="n">
        <v>-0.095</v>
      </c>
      <c r="G197" s="23" t="n">
        <v>76404</v>
      </c>
      <c r="H197" s="24" t="n">
        <v>-0.164</v>
      </c>
      <c r="I197" s="23" t="n">
        <v>206597</v>
      </c>
      <c r="J197" s="24" t="n">
        <v>-0.201</v>
      </c>
      <c r="K197" s="58"/>
      <c r="L197" s="36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</row>
    <row r="198" customFormat="false" ht="15.75" hidden="false" customHeight="true" outlineLevel="0" collapsed="false">
      <c r="A198" s="57"/>
      <c r="B198" s="4" t="s">
        <v>23</v>
      </c>
      <c r="C198" s="23" t="n">
        <v>444008</v>
      </c>
      <c r="D198" s="24" t="n">
        <v>-0.29</v>
      </c>
      <c r="E198" s="23" t="n">
        <v>198406</v>
      </c>
      <c r="F198" s="24" t="n">
        <v>-0.146</v>
      </c>
      <c r="G198" s="23" t="n">
        <v>65549</v>
      </c>
      <c r="H198" s="24" t="n">
        <v>-0.285</v>
      </c>
      <c r="I198" s="23" t="n">
        <v>180053</v>
      </c>
      <c r="J198" s="24" t="n">
        <v>-0.403</v>
      </c>
      <c r="K198" s="58"/>
      <c r="L198" s="36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</row>
    <row r="199" customFormat="false" ht="15.75" hidden="false" customHeight="true" outlineLevel="0" collapsed="false">
      <c r="A199" s="57"/>
      <c r="B199" s="4" t="s">
        <v>24</v>
      </c>
      <c r="C199" s="23" t="n">
        <v>547267</v>
      </c>
      <c r="D199" s="24" t="n">
        <v>-0.18</v>
      </c>
      <c r="E199" s="23" t="n">
        <v>247339</v>
      </c>
      <c r="F199" s="24" t="n">
        <v>-0.115</v>
      </c>
      <c r="G199" s="23" t="n">
        <v>77959</v>
      </c>
      <c r="H199" s="24" t="n">
        <v>-0.209</v>
      </c>
      <c r="I199" s="23" t="n">
        <v>221969</v>
      </c>
      <c r="J199" s="24" t="n">
        <v>-0.232</v>
      </c>
      <c r="K199" s="58"/>
      <c r="L199" s="36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</row>
    <row r="200" customFormat="false" ht="15.75" hidden="false" customHeight="true" outlineLevel="0" collapsed="false">
      <c r="A200" s="57"/>
      <c r="B200" s="4" t="s">
        <v>25</v>
      </c>
      <c r="C200" s="23" t="n">
        <v>619227</v>
      </c>
      <c r="D200" s="24" t="n">
        <v>-0.085</v>
      </c>
      <c r="E200" s="23" t="n">
        <v>268526</v>
      </c>
      <c r="F200" s="24" t="n">
        <v>0.003</v>
      </c>
      <c r="G200" s="23" t="n">
        <v>96733</v>
      </c>
      <c r="H200" s="24" t="n">
        <v>-0.086</v>
      </c>
      <c r="I200" s="23" t="n">
        <v>253968</v>
      </c>
      <c r="J200" s="24" t="n">
        <v>-0.163</v>
      </c>
      <c r="K200" s="58"/>
      <c r="L200" s="36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</row>
    <row r="201" customFormat="false" ht="13.5" hidden="false" customHeight="true" outlineLevel="0" collapsed="false">
      <c r="A201" s="55" t="s">
        <v>31</v>
      </c>
      <c r="B201" s="17" t="s">
        <v>32</v>
      </c>
      <c r="C201" s="18" t="n">
        <v>2209016</v>
      </c>
      <c r="D201" s="19" t="n">
        <v>-0.211</v>
      </c>
      <c r="E201" s="18" t="n">
        <v>901764</v>
      </c>
      <c r="F201" s="19" t="n">
        <v>-0.154</v>
      </c>
      <c r="G201" s="18" t="n">
        <v>357663</v>
      </c>
      <c r="H201" s="19" t="n">
        <v>-0.227</v>
      </c>
      <c r="I201" s="18" t="n">
        <v>949589</v>
      </c>
      <c r="J201" s="19" t="n">
        <v>-0.252</v>
      </c>
      <c r="K201" s="21"/>
      <c r="L201" s="36"/>
      <c r="M201" s="52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customFormat="false" ht="15.75" hidden="false" customHeight="true" outlineLevel="0" collapsed="false">
      <c r="A202" s="57"/>
      <c r="B202" s="4" t="s">
        <v>14</v>
      </c>
      <c r="C202" s="23" t="n">
        <v>720594</v>
      </c>
      <c r="D202" s="24" t="n">
        <v>-0.198</v>
      </c>
      <c r="E202" s="23" t="n">
        <v>293391</v>
      </c>
      <c r="F202" s="24" t="n">
        <v>-0.128</v>
      </c>
      <c r="G202" s="23" t="n">
        <v>110781</v>
      </c>
      <c r="H202" s="24" t="n">
        <v>-0.17</v>
      </c>
      <c r="I202" s="23" t="n">
        <v>316422</v>
      </c>
      <c r="J202" s="24" t="n">
        <v>-0.261</v>
      </c>
      <c r="K202" s="58"/>
      <c r="L202" s="36" t="n">
        <f aca="false">+C202/C150-1</f>
        <v>30.6119671797288</v>
      </c>
      <c r="M202" s="52" t="n">
        <f aca="false">+C202-'Serie emisivo'!C129</f>
        <v>720594</v>
      </c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</row>
    <row r="203" customFormat="false" ht="15.75" hidden="false" customHeight="true" outlineLevel="0" collapsed="false">
      <c r="A203" s="57"/>
      <c r="B203" s="4" t="s">
        <v>15</v>
      </c>
      <c r="C203" s="23" t="n">
        <v>528308</v>
      </c>
      <c r="D203" s="24" t="n">
        <v>-0.302</v>
      </c>
      <c r="E203" s="23" t="n">
        <v>186846</v>
      </c>
      <c r="F203" s="24" t="n">
        <v>-0.252</v>
      </c>
      <c r="G203" s="23" t="n">
        <v>96119</v>
      </c>
      <c r="H203" s="24" t="n">
        <v>-0.215</v>
      </c>
      <c r="I203" s="23" t="n">
        <v>245343</v>
      </c>
      <c r="J203" s="24" t="n">
        <v>-0.363</v>
      </c>
      <c r="K203" s="58"/>
      <c r="L203" s="36" t="n">
        <f aca="false">+C203/C151-1</f>
        <v>40.7141539017801</v>
      </c>
      <c r="M203" s="52" t="n">
        <f aca="false">+C203-'Serie emisivo'!C130</f>
        <v>528308</v>
      </c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</row>
    <row r="204" customFormat="false" ht="15.75" hidden="false" customHeight="true" outlineLevel="0" collapsed="false">
      <c r="A204" s="57"/>
      <c r="B204" s="4" t="s">
        <v>16</v>
      </c>
      <c r="C204" s="23" t="n">
        <v>514993</v>
      </c>
      <c r="D204" s="24" t="n">
        <v>-0.235</v>
      </c>
      <c r="E204" s="23" t="n">
        <v>232369</v>
      </c>
      <c r="F204" s="24" t="n">
        <v>-0.096</v>
      </c>
      <c r="G204" s="23" t="n">
        <v>85777</v>
      </c>
      <c r="H204" s="24" t="n">
        <v>-0.37</v>
      </c>
      <c r="I204" s="23" t="n">
        <v>196847</v>
      </c>
      <c r="J204" s="24" t="n">
        <v>-0.297</v>
      </c>
      <c r="K204" s="58"/>
      <c r="L204" s="36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</row>
    <row r="205" customFormat="false" ht="15.75" hidden="false" customHeight="true" outlineLevel="0" collapsed="false">
      <c r="A205" s="57"/>
      <c r="B205" s="4" t="s">
        <v>17</v>
      </c>
      <c r="C205" s="23" t="n">
        <v>445121</v>
      </c>
      <c r="D205" s="24" t="n">
        <v>-0.052</v>
      </c>
      <c r="E205" s="23" t="n">
        <v>189158</v>
      </c>
      <c r="F205" s="24" t="n">
        <v>-0.152</v>
      </c>
      <c r="G205" s="23" t="n">
        <v>64986</v>
      </c>
      <c r="H205" s="24" t="n">
        <v>-0.079</v>
      </c>
      <c r="I205" s="23" t="n">
        <v>190977</v>
      </c>
      <c r="J205" s="24" t="n">
        <v>0.086</v>
      </c>
      <c r="K205" s="58"/>
      <c r="L205" s="36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</row>
    <row r="206" customFormat="false" ht="13.5" hidden="false" customHeight="true" outlineLevel="0" collapsed="false">
      <c r="A206" s="48" t="s">
        <v>33</v>
      </c>
      <c r="B206" s="60"/>
      <c r="C206" s="61"/>
      <c r="D206" s="60"/>
      <c r="E206" s="61"/>
      <c r="F206" s="60"/>
      <c r="G206" s="61"/>
      <c r="H206" s="60"/>
      <c r="I206" s="61"/>
      <c r="J206" s="60"/>
      <c r="K206" s="20"/>
      <c r="L206" s="21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customFormat="false" ht="13.5" hidden="false" customHeight="true" outlineLevel="0" collapsed="false">
      <c r="A207" s="22" t="s">
        <v>34</v>
      </c>
      <c r="B207" s="52"/>
      <c r="C207" s="52"/>
      <c r="D207" s="51"/>
      <c r="E207" s="51"/>
      <c r="F207" s="51"/>
      <c r="G207" s="51"/>
      <c r="H207" s="51"/>
      <c r="I207" s="51"/>
      <c r="J207" s="51"/>
      <c r="K207" s="20"/>
      <c r="L207" s="21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customFormat="false" ht="13.5" hidden="false" customHeight="true" outlineLevel="0" collapsed="false">
      <c r="A208" s="62" t="s">
        <v>35</v>
      </c>
      <c r="B208" s="22"/>
      <c r="C208" s="20"/>
      <c r="D208" s="20"/>
      <c r="E208" s="20"/>
      <c r="F208" s="20"/>
      <c r="G208" s="20"/>
      <c r="H208" s="20"/>
      <c r="I208" s="20"/>
      <c r="J208" s="20"/>
      <c r="K208" s="20"/>
      <c r="L208" s="21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customFormat="false" ht="13.5" hidden="false" customHeight="true" outlineLevel="0" collapsed="false">
      <c r="A209" s="63" t="s">
        <v>36</v>
      </c>
      <c r="B209" s="20"/>
      <c r="C209" s="20"/>
      <c r="D209" s="20"/>
      <c r="E209" s="43"/>
      <c r="F209" s="20"/>
      <c r="G209" s="43"/>
      <c r="H209" s="20"/>
      <c r="I209" s="43"/>
      <c r="J209" s="20"/>
      <c r="K209" s="20"/>
      <c r="L209" s="21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customFormat="false" ht="13.5" hidden="false" customHeight="true" outlineLevel="0" collapsed="false">
      <c r="A210" s="20"/>
      <c r="E210" s="20"/>
      <c r="F210" s="20"/>
      <c r="G210" s="20"/>
      <c r="H210" s="20"/>
      <c r="I210" s="20"/>
      <c r="J210" s="20"/>
      <c r="K210" s="20"/>
      <c r="L210" s="21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customFormat="false" ht="13.5" hidden="false" customHeight="true" outlineLevel="0" collapsed="false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1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customFormat="false" ht="13.5" hidden="false" customHeight="true" outlineLevel="0" collapsed="false">
      <c r="A212" s="20"/>
      <c r="B212" s="20"/>
      <c r="C212" s="40"/>
      <c r="D212" s="20"/>
      <c r="E212" s="40"/>
      <c r="F212" s="20"/>
      <c r="G212" s="40"/>
      <c r="H212" s="20"/>
      <c r="I212" s="40"/>
      <c r="J212" s="20"/>
      <c r="K212" s="20"/>
      <c r="L212" s="21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customFormat="false" ht="13.5" hidden="false" customHeight="true" outlineLevel="0" collapsed="false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1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customFormat="false" ht="13.5" hidden="false" customHeight="true" outlineLevel="0" collapsed="false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1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customFormat="false" ht="13.5" hidden="false" customHeight="true" outlineLevel="0" collapsed="false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1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customFormat="false" ht="13.5" hidden="false" customHeight="true" outlineLevel="0" collapsed="false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1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customFormat="false" ht="13.5" hidden="false" customHeight="true" outlineLevel="0" collapsed="false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1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customFormat="false" ht="13.5" hidden="false" customHeight="true" outlineLevel="0" collapsed="false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1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customFormat="false" ht="13.5" hidden="false" customHeight="true" outlineLevel="0" collapsed="false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1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customFormat="false" ht="13.5" hidden="false" customHeight="true" outlineLevel="0" collapsed="false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1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customFormat="false" ht="13.5" hidden="false" customHeight="true" outlineLevel="0" collapsed="false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1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customFormat="false" ht="13.5" hidden="false" customHeight="true" outlineLevel="0" collapsed="false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1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customFormat="false" ht="13.5" hidden="false" customHeight="true" outlineLevel="0" collapsed="false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1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customFormat="false" ht="13.5" hidden="false" customHeight="true" outlineLevel="0" collapsed="false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1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customFormat="false" ht="13.5" hidden="false" customHeight="true" outlineLevel="0" collapsed="false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1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customFormat="false" ht="13.5" hidden="false" customHeight="true" outlineLevel="0" collapsed="false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1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customFormat="false" ht="13.5" hidden="false" customHeight="true" outlineLevel="0" collapsed="false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1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customFormat="false" ht="13.5" hidden="false" customHeight="true" outlineLevel="0" collapsed="false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1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customFormat="false" ht="13.5" hidden="false" customHeight="true" outlineLevel="0" collapsed="false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1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customFormat="false" ht="13.5" hidden="false" customHeight="true" outlineLevel="0" collapsed="false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1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customFormat="false" ht="13.5" hidden="false" customHeight="true" outlineLevel="0" collapsed="false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1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customFormat="false" ht="13.5" hidden="false" customHeight="true" outlineLevel="0" collapsed="false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1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customFormat="false" ht="13.5" hidden="false" customHeight="true" outlineLevel="0" collapsed="false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1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customFormat="false" ht="13.5" hidden="false" customHeight="true" outlineLevel="0" collapsed="false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1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customFormat="false" ht="13.5" hidden="false" customHeight="true" outlineLevel="0" collapsed="false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1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customFormat="false" ht="13.5" hidden="false" customHeight="true" outlineLevel="0" collapsed="false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1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customFormat="false" ht="13.5" hidden="false" customHeight="true" outlineLevel="0" collapsed="false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1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customFormat="false" ht="13.5" hidden="false" customHeight="true" outlineLevel="0" collapsed="false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1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customFormat="false" ht="13.5" hidden="false" customHeight="true" outlineLevel="0" collapsed="false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1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customFormat="false" ht="13.5" hidden="false" customHeight="true" outlineLevel="0" collapsed="false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1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customFormat="false" ht="13.5" hidden="false" customHeight="true" outlineLevel="0" collapsed="false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1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customFormat="false" ht="13.5" hidden="false" customHeight="true" outlineLevel="0" collapsed="false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1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customFormat="false" ht="13.5" hidden="false" customHeight="true" outlineLevel="0" collapsed="false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1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customFormat="false" ht="13.5" hidden="false" customHeight="true" outlineLevel="0" collapsed="false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1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customFormat="false" ht="13.5" hidden="false" customHeight="true" outlineLevel="0" collapsed="false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1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customFormat="false" ht="13.5" hidden="false" customHeight="true" outlineLevel="0" collapsed="false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1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customFormat="false" ht="13.5" hidden="false" customHeight="true" outlineLevel="0" collapsed="false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1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customFormat="false" ht="13.5" hidden="false" customHeight="true" outlineLevel="0" collapsed="false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1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customFormat="false" ht="13.5" hidden="false" customHeight="true" outlineLevel="0" collapsed="false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1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customFormat="false" ht="13.5" hidden="false" customHeight="true" outlineLevel="0" collapsed="false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1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customFormat="false" ht="13.5" hidden="false" customHeight="true" outlineLevel="0" collapsed="false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1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customFormat="false" ht="13.5" hidden="false" customHeight="true" outlineLevel="0" collapsed="false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1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customFormat="false" ht="13.5" hidden="false" customHeight="true" outlineLevel="0" collapsed="false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1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customFormat="false" ht="13.5" hidden="false" customHeight="true" outlineLevel="0" collapsed="false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1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customFormat="false" ht="13.5" hidden="false" customHeight="true" outlineLevel="0" collapsed="false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1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customFormat="false" ht="13.5" hidden="false" customHeight="true" outlineLevel="0" collapsed="false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1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customFormat="false" ht="13.5" hidden="false" customHeight="true" outlineLevel="0" collapsed="false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1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customFormat="false" ht="13.5" hidden="false" customHeight="true" outlineLevel="0" collapsed="false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1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customFormat="false" ht="13.5" hidden="false" customHeight="true" outlineLevel="0" collapsed="false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1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customFormat="false" ht="13.5" hidden="false" customHeight="true" outlineLevel="0" collapsed="false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1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customFormat="false" ht="13.5" hidden="false" customHeight="true" outlineLevel="0" collapsed="false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1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customFormat="false" ht="13.5" hidden="false" customHeight="true" outlineLevel="0" collapsed="false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1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customFormat="false" ht="13.5" hidden="false" customHeight="true" outlineLevel="0" collapsed="false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1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customFormat="false" ht="13.5" hidden="false" customHeight="true" outlineLevel="0" collapsed="false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1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customFormat="false" ht="13.5" hidden="false" customHeight="true" outlineLevel="0" collapsed="false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1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customFormat="false" ht="13.5" hidden="false" customHeight="true" outlineLevel="0" collapsed="false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1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customFormat="false" ht="13.5" hidden="false" customHeight="true" outlineLevel="0" collapsed="false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1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customFormat="false" ht="13.5" hidden="false" customHeight="true" outlineLevel="0" collapsed="false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1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customFormat="false" ht="13.5" hidden="false" customHeight="true" outlineLevel="0" collapsed="false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1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customFormat="false" ht="13.5" hidden="false" customHeight="true" outlineLevel="0" collapsed="false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1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customFormat="false" ht="13.5" hidden="false" customHeight="true" outlineLevel="0" collapsed="false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1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customFormat="false" ht="13.5" hidden="false" customHeight="true" outlineLevel="0" collapsed="false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1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customFormat="false" ht="13.5" hidden="false" customHeight="true" outlineLevel="0" collapsed="false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1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customFormat="false" ht="13.5" hidden="false" customHeight="true" outlineLevel="0" collapsed="false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1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customFormat="false" ht="13.5" hidden="false" customHeight="true" outlineLevel="0" collapsed="false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1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customFormat="false" ht="13.5" hidden="false" customHeight="true" outlineLevel="0" collapsed="false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1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customFormat="false" ht="13.5" hidden="false" customHeight="true" outlineLevel="0" collapsed="false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1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customFormat="false" ht="13.5" hidden="false" customHeight="true" outlineLevel="0" collapsed="false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1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customFormat="false" ht="13.5" hidden="false" customHeight="true" outlineLevel="0" collapsed="false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1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customFormat="false" ht="13.5" hidden="false" customHeight="true" outlineLevel="0" collapsed="false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1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customFormat="false" ht="13.5" hidden="false" customHeight="true" outlineLevel="0" collapsed="false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1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customFormat="false" ht="13.5" hidden="false" customHeight="true" outlineLevel="0" collapsed="false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1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customFormat="false" ht="13.5" hidden="false" customHeight="true" outlineLevel="0" collapsed="false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1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customFormat="false" ht="13.5" hidden="false" customHeight="true" outlineLevel="0" collapsed="false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1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customFormat="false" ht="13.5" hidden="false" customHeight="true" outlineLevel="0" collapsed="false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1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customFormat="false" ht="13.5" hidden="false" customHeight="true" outlineLevel="0" collapsed="false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1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customFormat="false" ht="13.5" hidden="false" customHeight="true" outlineLevel="0" collapsed="false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1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customFormat="false" ht="13.5" hidden="false" customHeight="true" outlineLevel="0" collapsed="false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1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customFormat="false" ht="13.5" hidden="false" customHeight="true" outlineLevel="0" collapsed="false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1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customFormat="false" ht="13.5" hidden="false" customHeight="true" outlineLevel="0" collapsed="false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1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customFormat="false" ht="13.5" hidden="false" customHeight="true" outlineLevel="0" collapsed="false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1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customFormat="false" ht="13.5" hidden="false" customHeight="true" outlineLevel="0" collapsed="false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1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customFormat="false" ht="13.5" hidden="false" customHeight="true" outlineLevel="0" collapsed="false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1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customFormat="false" ht="13.5" hidden="false" customHeight="true" outlineLevel="0" collapsed="false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1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customFormat="false" ht="13.5" hidden="false" customHeight="true" outlineLevel="0" collapsed="false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1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customFormat="false" ht="13.5" hidden="false" customHeight="true" outlineLevel="0" collapsed="false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1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customFormat="false" ht="13.5" hidden="false" customHeight="true" outlineLevel="0" collapsed="false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1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customFormat="false" ht="13.5" hidden="false" customHeight="true" outlineLevel="0" collapsed="false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1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customFormat="false" ht="13.5" hidden="false" customHeight="true" outlineLevel="0" collapsed="false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1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customFormat="false" ht="13.5" hidden="false" customHeight="true" outlineLevel="0" collapsed="false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1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customFormat="false" ht="13.5" hidden="false" customHeight="true" outlineLevel="0" collapsed="false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1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customFormat="false" ht="13.5" hidden="false" customHeight="true" outlineLevel="0" collapsed="false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1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customFormat="false" ht="13.5" hidden="false" customHeight="true" outlineLevel="0" collapsed="false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1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customFormat="false" ht="13.5" hidden="false" customHeight="true" outlineLevel="0" collapsed="false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1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customFormat="false" ht="13.5" hidden="false" customHeight="true" outlineLevel="0" collapsed="false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1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customFormat="false" ht="13.5" hidden="false" customHeight="true" outlineLevel="0" collapsed="false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1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customFormat="false" ht="13.5" hidden="false" customHeight="true" outlineLevel="0" collapsed="false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1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customFormat="false" ht="13.5" hidden="false" customHeight="true" outlineLevel="0" collapsed="false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1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customFormat="false" ht="13.5" hidden="false" customHeight="true" outlineLevel="0" collapsed="false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1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customFormat="false" ht="13.5" hidden="false" customHeight="true" outlineLevel="0" collapsed="false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1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customFormat="false" ht="13.5" hidden="false" customHeight="true" outlineLevel="0" collapsed="false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1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customFormat="false" ht="13.5" hidden="false" customHeight="true" outlineLevel="0" collapsed="false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1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customFormat="false" ht="13.5" hidden="false" customHeight="true" outlineLevel="0" collapsed="false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1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customFormat="false" ht="13.5" hidden="false" customHeight="true" outlineLevel="0" collapsed="false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1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customFormat="false" ht="13.5" hidden="false" customHeight="true" outlineLevel="0" collapsed="false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1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customFormat="false" ht="13.5" hidden="false" customHeight="true" outlineLevel="0" collapsed="false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1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customFormat="false" ht="13.5" hidden="false" customHeight="true" outlineLevel="0" collapsed="false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1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customFormat="false" ht="13.5" hidden="false" customHeight="true" outlineLevel="0" collapsed="false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1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customFormat="false" ht="13.5" hidden="false" customHeight="true" outlineLevel="0" collapsed="false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1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customFormat="false" ht="13.5" hidden="false" customHeight="true" outlineLevel="0" collapsed="false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1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customFormat="false" ht="13.5" hidden="false" customHeight="true" outlineLevel="0" collapsed="false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1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customFormat="false" ht="13.5" hidden="false" customHeight="true" outlineLevel="0" collapsed="false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1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customFormat="false" ht="13.5" hidden="false" customHeight="true" outlineLevel="0" collapsed="false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1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customFormat="false" ht="13.5" hidden="false" customHeight="true" outlineLevel="0" collapsed="false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1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customFormat="false" ht="13.5" hidden="false" customHeight="true" outlineLevel="0" collapsed="false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1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customFormat="false" ht="13.5" hidden="false" customHeight="true" outlineLevel="0" collapsed="false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1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customFormat="false" ht="13.5" hidden="false" customHeight="true" outlineLevel="0" collapsed="false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1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customFormat="false" ht="13.5" hidden="false" customHeight="true" outlineLevel="0" collapsed="false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1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customFormat="false" ht="13.5" hidden="false" customHeight="true" outlineLevel="0" collapsed="false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1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customFormat="false" ht="13.5" hidden="false" customHeight="true" outlineLevel="0" collapsed="false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1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customFormat="false" ht="13.5" hidden="false" customHeight="true" outlineLevel="0" collapsed="false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1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customFormat="false" ht="13.5" hidden="false" customHeight="true" outlineLevel="0" collapsed="false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1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customFormat="false" ht="13.5" hidden="false" customHeight="true" outlineLevel="0" collapsed="false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1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customFormat="false" ht="13.5" hidden="false" customHeight="true" outlineLevel="0" collapsed="false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1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customFormat="false" ht="13.5" hidden="false" customHeight="true" outlineLevel="0" collapsed="false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1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customFormat="false" ht="13.5" hidden="false" customHeight="true" outlineLevel="0" collapsed="false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1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customFormat="false" ht="13.5" hidden="false" customHeight="true" outlineLevel="0" collapsed="false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1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customFormat="false" ht="13.5" hidden="false" customHeight="true" outlineLevel="0" collapsed="false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1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customFormat="false" ht="13.5" hidden="false" customHeight="true" outlineLevel="0" collapsed="false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1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customFormat="false" ht="13.5" hidden="false" customHeight="true" outlineLevel="0" collapsed="false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1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customFormat="false" ht="13.5" hidden="false" customHeight="true" outlineLevel="0" collapsed="false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1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customFormat="false" ht="13.5" hidden="false" customHeight="true" outlineLevel="0" collapsed="false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1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customFormat="false" ht="13.5" hidden="false" customHeight="true" outlineLevel="0" collapsed="false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1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customFormat="false" ht="13.5" hidden="false" customHeight="true" outlineLevel="0" collapsed="false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1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customFormat="false" ht="13.5" hidden="false" customHeight="true" outlineLevel="0" collapsed="false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1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customFormat="false" ht="13.5" hidden="false" customHeight="true" outlineLevel="0" collapsed="false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1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customFormat="false" ht="13.5" hidden="false" customHeight="true" outlineLevel="0" collapsed="false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1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customFormat="false" ht="13.5" hidden="false" customHeight="true" outlineLevel="0" collapsed="false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1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customFormat="false" ht="13.5" hidden="false" customHeight="true" outlineLevel="0" collapsed="false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1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customFormat="false" ht="13.5" hidden="false" customHeight="true" outlineLevel="0" collapsed="false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1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customFormat="false" ht="13.5" hidden="false" customHeight="true" outlineLevel="0" collapsed="false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1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customFormat="false" ht="13.5" hidden="false" customHeight="true" outlineLevel="0" collapsed="false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1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customFormat="false" ht="13.5" hidden="false" customHeight="true" outlineLevel="0" collapsed="false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1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customFormat="false" ht="13.5" hidden="false" customHeight="true" outlineLevel="0" collapsed="false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1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customFormat="false" ht="13.5" hidden="false" customHeight="true" outlineLevel="0" collapsed="false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1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customFormat="false" ht="13.5" hidden="false" customHeight="true" outlineLevel="0" collapsed="false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1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customFormat="false" ht="13.5" hidden="false" customHeight="true" outlineLevel="0" collapsed="false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1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customFormat="false" ht="13.5" hidden="false" customHeight="true" outlineLevel="0" collapsed="false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1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customFormat="false" ht="13.5" hidden="false" customHeight="true" outlineLevel="0" collapsed="false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1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customFormat="false" ht="13.5" hidden="false" customHeight="true" outlineLevel="0" collapsed="false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1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customFormat="false" ht="13.5" hidden="false" customHeight="true" outlineLevel="0" collapsed="false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1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customFormat="false" ht="13.5" hidden="false" customHeight="true" outlineLevel="0" collapsed="false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1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customFormat="false" ht="13.5" hidden="false" customHeight="true" outlineLevel="0" collapsed="false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1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customFormat="false" ht="13.5" hidden="false" customHeight="true" outlineLevel="0" collapsed="false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1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customFormat="false" ht="13.5" hidden="false" customHeight="true" outlineLevel="0" collapsed="false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1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customFormat="false" ht="13.5" hidden="false" customHeight="true" outlineLevel="0" collapsed="false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1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customFormat="false" ht="13.5" hidden="false" customHeight="true" outlineLevel="0" collapsed="false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1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customFormat="false" ht="13.5" hidden="false" customHeight="true" outlineLevel="0" collapsed="false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1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customFormat="false" ht="13.5" hidden="false" customHeight="true" outlineLevel="0" collapsed="false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1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customFormat="false" ht="13.5" hidden="false" customHeight="true" outlineLevel="0" collapsed="false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1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customFormat="false" ht="13.5" hidden="false" customHeight="true" outlineLevel="0" collapsed="false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1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customFormat="false" ht="13.5" hidden="false" customHeight="true" outlineLevel="0" collapsed="false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1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customFormat="false" ht="15.75" hidden="false" customHeight="true" outlineLevel="0" collapsed="false">
      <c r="A373" s="20"/>
      <c r="B373" s="20"/>
      <c r="C373" s="20"/>
      <c r="D373" s="20"/>
      <c r="E373" s="20"/>
      <c r="F373" s="20"/>
      <c r="G373" s="20"/>
      <c r="H373" s="20"/>
      <c r="I373" s="20"/>
      <c r="J373" s="20"/>
    </row>
    <row r="374" customFormat="false" ht="15.75" hidden="false" customHeight="true" outlineLevel="0" collapsed="false">
      <c r="A374" s="20"/>
      <c r="B374" s="20"/>
      <c r="C374" s="20"/>
      <c r="D374" s="20"/>
      <c r="E374" s="20"/>
      <c r="F374" s="20"/>
      <c r="G374" s="20"/>
      <c r="H374" s="20"/>
      <c r="I374" s="20"/>
      <c r="J374" s="20"/>
    </row>
    <row r="375" customFormat="false" ht="15.75" hidden="false" customHeight="true" outlineLevel="0" collapsed="false">
      <c r="A375" s="20"/>
      <c r="B375" s="20"/>
      <c r="C375" s="20"/>
      <c r="D375" s="20"/>
      <c r="E375" s="20"/>
      <c r="F375" s="20"/>
      <c r="G375" s="20"/>
      <c r="H375" s="20"/>
      <c r="I375" s="20"/>
      <c r="J375" s="20"/>
    </row>
    <row r="376" customFormat="false" ht="15.75" hidden="false" customHeight="true" outlineLevel="0" collapsed="false">
      <c r="A376" s="20"/>
      <c r="B376" s="20"/>
      <c r="C376" s="20"/>
      <c r="D376" s="20"/>
      <c r="E376" s="20"/>
      <c r="F376" s="20"/>
      <c r="G376" s="20"/>
      <c r="H376" s="20"/>
      <c r="I376" s="20"/>
      <c r="J376" s="20"/>
    </row>
    <row r="377" customFormat="false" ht="15.75" hidden="false" customHeight="true" outlineLevel="0" collapsed="false">
      <c r="A377" s="20"/>
      <c r="B377" s="20"/>
      <c r="C377" s="20"/>
      <c r="D377" s="20"/>
      <c r="E377" s="20"/>
      <c r="F377" s="20"/>
      <c r="G377" s="20"/>
      <c r="H377" s="20"/>
      <c r="I377" s="20"/>
      <c r="J377" s="20"/>
    </row>
    <row r="378" customFormat="false" ht="15.75" hidden="false" customHeight="true" outlineLevel="0" collapsed="false">
      <c r="A378" s="20"/>
      <c r="B378" s="20"/>
      <c r="C378" s="20"/>
      <c r="D378" s="20"/>
      <c r="E378" s="20"/>
      <c r="F378" s="20"/>
      <c r="G378" s="20"/>
      <c r="H378" s="20"/>
      <c r="I378" s="20"/>
      <c r="J378" s="20"/>
    </row>
    <row r="379" customFormat="false" ht="15.75" hidden="false" customHeight="true" outlineLevel="0" collapsed="false">
      <c r="A379" s="20"/>
      <c r="B379" s="20"/>
      <c r="C379" s="20"/>
      <c r="D379" s="20"/>
      <c r="E379" s="20"/>
      <c r="F379" s="20"/>
      <c r="G379" s="20"/>
      <c r="H379" s="20"/>
      <c r="I379" s="20"/>
      <c r="J379" s="20"/>
    </row>
    <row r="380" customFormat="false" ht="15.75" hidden="false" customHeight="true" outlineLevel="0" collapsed="false">
      <c r="A380" s="20"/>
      <c r="B380" s="20"/>
      <c r="C380" s="20"/>
      <c r="D380" s="20"/>
      <c r="E380" s="20"/>
      <c r="F380" s="20"/>
      <c r="G380" s="20"/>
      <c r="H380" s="20"/>
      <c r="I380" s="20"/>
      <c r="J380" s="20"/>
    </row>
    <row r="381" customFormat="false" ht="15.75" hidden="false" customHeight="true" outlineLevel="0" collapsed="false">
      <c r="A381" s="20"/>
      <c r="B381" s="20"/>
      <c r="C381" s="20"/>
      <c r="D381" s="20"/>
      <c r="E381" s="20"/>
      <c r="F381" s="20"/>
      <c r="G381" s="20"/>
      <c r="H381" s="20"/>
      <c r="I381" s="20"/>
      <c r="J381" s="20"/>
    </row>
    <row r="382" customFormat="false" ht="15.75" hidden="false" customHeight="true" outlineLevel="0" collapsed="false">
      <c r="A382" s="20"/>
      <c r="B382" s="20"/>
      <c r="C382" s="20"/>
      <c r="D382" s="20"/>
      <c r="E382" s="20"/>
      <c r="F382" s="20"/>
      <c r="G382" s="20"/>
      <c r="H382" s="20"/>
      <c r="I382" s="20"/>
      <c r="J382" s="20"/>
    </row>
    <row r="383" customFormat="false" ht="15.75" hidden="false" customHeight="true" outlineLevel="0" collapsed="false">
      <c r="A383" s="20"/>
      <c r="B383" s="20"/>
      <c r="C383" s="20"/>
      <c r="D383" s="20"/>
      <c r="E383" s="20"/>
      <c r="F383" s="20"/>
      <c r="G383" s="20"/>
      <c r="H383" s="20"/>
      <c r="I383" s="20"/>
      <c r="J383" s="20"/>
    </row>
    <row r="384" customFormat="false" ht="15.75" hidden="false" customHeight="true" outlineLevel="0" collapsed="false">
      <c r="A384" s="20"/>
      <c r="B384" s="20"/>
      <c r="C384" s="20"/>
      <c r="D384" s="20"/>
      <c r="E384" s="20"/>
      <c r="F384" s="20"/>
      <c r="G384" s="20"/>
      <c r="H384" s="20"/>
      <c r="I384" s="20"/>
      <c r="J384" s="20"/>
    </row>
    <row r="385" customFormat="false" ht="15.75" hidden="false" customHeight="true" outlineLevel="0" collapsed="false">
      <c r="A385" s="20"/>
      <c r="B385" s="20"/>
      <c r="C385" s="20"/>
      <c r="D385" s="20"/>
      <c r="E385" s="20"/>
      <c r="F385" s="20"/>
      <c r="G385" s="20"/>
      <c r="H385" s="20"/>
      <c r="I385" s="20"/>
      <c r="J385" s="20"/>
    </row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</sheetData>
  <autoFilter ref="A4:J209"/>
  <mergeCells count="17">
    <mergeCell ref="A3:D3"/>
    <mergeCell ref="E3:J3"/>
    <mergeCell ref="A4:A5"/>
    <mergeCell ref="B4:B5"/>
    <mergeCell ref="A6:A18"/>
    <mergeCell ref="A19:A31"/>
    <mergeCell ref="A32:A44"/>
    <mergeCell ref="A45:A57"/>
    <mergeCell ref="A58:A70"/>
    <mergeCell ref="A71:A83"/>
    <mergeCell ref="A84:A96"/>
    <mergeCell ref="A97:A109"/>
    <mergeCell ref="A110:A122"/>
    <mergeCell ref="A123:A135"/>
    <mergeCell ref="A136:A148"/>
    <mergeCell ref="A149:A161"/>
    <mergeCell ref="A162:A17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3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pane xSplit="2" ySplit="4" topLeftCell="C197" activePane="bottomRight" state="frozen"/>
      <selection pane="topLeft" activeCell="A1" activeCellId="0" sqref="A1"/>
      <selection pane="topRight" activeCell="C1" activeCellId="0" sqref="C1"/>
      <selection pane="bottomLeft" activeCell="A197" activeCellId="0" sqref="A197"/>
      <selection pane="bottomRight" activeCell="A205" activeCellId="0" sqref="A205"/>
    </sheetView>
  </sheetViews>
  <sheetFormatPr defaultColWidth="12.625" defaultRowHeight="15" customHeight="true" zeroHeight="false" outlineLevelRow="0" outlineLevelCol="0"/>
  <cols>
    <col collapsed="false" customWidth="true" hidden="false" outlineLevel="0" max="1" min="1" style="0" width="5.38"/>
    <col collapsed="false" customWidth="true" hidden="false" outlineLevel="0" max="2" min="2" style="0" width="17.12"/>
    <col collapsed="false" customWidth="true" hidden="false" outlineLevel="0" max="3" min="3" style="0" width="11"/>
    <col collapsed="false" customWidth="true" hidden="false" outlineLevel="0" max="4" min="4" style="0" width="10.12"/>
    <col collapsed="false" customWidth="true" hidden="false" outlineLevel="0" max="6" min="5" style="0" width="11"/>
    <col collapsed="false" customWidth="true" hidden="false" outlineLevel="0" max="10" min="7" style="0" width="10.12"/>
    <col collapsed="false" customWidth="true" hidden="false" outlineLevel="0" max="11" min="11" style="0" width="10.88"/>
    <col collapsed="false" customWidth="true" hidden="false" outlineLevel="0" max="12" min="12" style="0" width="10.12"/>
    <col collapsed="false" customWidth="true" hidden="false" outlineLevel="0" max="13" min="13" style="0" width="11"/>
    <col collapsed="false" customWidth="true" hidden="false" outlineLevel="0" max="14" min="14" style="0" width="10.12"/>
    <col collapsed="false" customWidth="true" hidden="false" outlineLevel="0" max="15" min="15" style="0" width="11"/>
    <col collapsed="false" customWidth="true" hidden="false" outlineLevel="0" max="22" min="16" style="0" width="10.12"/>
    <col collapsed="false" customWidth="true" hidden="false" outlineLevel="0" max="23" min="23" style="0" width="11"/>
    <col collapsed="false" customWidth="true" hidden="false" outlineLevel="0" max="32" min="24" style="0" width="10.12"/>
    <col collapsed="false" customWidth="true" hidden="false" outlineLevel="0" max="33" min="33" style="0" width="11"/>
    <col collapsed="false" customWidth="true" hidden="false" outlineLevel="0" max="35" min="34" style="0" width="10.12"/>
    <col collapsed="false" customWidth="true" hidden="false" outlineLevel="0" max="37" min="36" style="0" width="11"/>
    <col collapsed="false" customWidth="true" hidden="false" outlineLevel="0" max="42" min="38" style="0" width="10.12"/>
  </cols>
  <sheetData>
    <row r="1" customFormat="false" ht="15" hidden="false" customHeight="false" outlineLevel="0" collapsed="false">
      <c r="A1" s="2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</row>
    <row r="2" customFormat="false" ht="15" hidden="false" customHeight="false" outlineLevel="0" collapsed="false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</row>
    <row r="3" customFormat="false" ht="15" hidden="false" customHeight="true" outlineLevel="0" collapsed="false">
      <c r="A3" s="64" t="s">
        <v>38</v>
      </c>
      <c r="B3" s="65" t="s">
        <v>39</v>
      </c>
      <c r="C3" s="65" t="s">
        <v>40</v>
      </c>
      <c r="D3" s="65" t="s">
        <v>41</v>
      </c>
      <c r="E3" s="65"/>
      <c r="F3" s="65"/>
      <c r="G3" s="65"/>
      <c r="H3" s="65"/>
      <c r="I3" s="65"/>
      <c r="J3" s="65"/>
      <c r="K3" s="65"/>
      <c r="L3" s="65"/>
      <c r="M3" s="64" t="s">
        <v>42</v>
      </c>
      <c r="N3" s="64" t="s">
        <v>41</v>
      </c>
      <c r="O3" s="64"/>
      <c r="P3" s="64"/>
      <c r="Q3" s="64"/>
      <c r="R3" s="64"/>
      <c r="S3" s="64"/>
      <c r="T3" s="64"/>
      <c r="U3" s="64"/>
      <c r="V3" s="64"/>
      <c r="W3" s="66" t="s">
        <v>43</v>
      </c>
      <c r="X3" s="66" t="s">
        <v>41</v>
      </c>
      <c r="Y3" s="66"/>
      <c r="Z3" s="66"/>
      <c r="AA3" s="66"/>
      <c r="AB3" s="66"/>
      <c r="AC3" s="66"/>
      <c r="AD3" s="66"/>
      <c r="AE3" s="66"/>
      <c r="AF3" s="66"/>
      <c r="AG3" s="64" t="s">
        <v>44</v>
      </c>
      <c r="AH3" s="64" t="s">
        <v>41</v>
      </c>
      <c r="AI3" s="64"/>
      <c r="AJ3" s="64"/>
      <c r="AK3" s="64"/>
      <c r="AL3" s="64"/>
      <c r="AM3" s="64"/>
      <c r="AN3" s="64"/>
      <c r="AO3" s="64"/>
      <c r="AP3" s="64"/>
    </row>
    <row r="4" customFormat="false" ht="19.4" hidden="false" customHeight="false" outlineLevel="0" collapsed="false">
      <c r="A4" s="64"/>
      <c r="B4" s="64"/>
      <c r="C4" s="64"/>
      <c r="D4" s="65" t="s">
        <v>45</v>
      </c>
      <c r="E4" s="65" t="s">
        <v>46</v>
      </c>
      <c r="F4" s="65" t="s">
        <v>47</v>
      </c>
      <c r="G4" s="65" t="s">
        <v>48</v>
      </c>
      <c r="H4" s="65" t="s">
        <v>49</v>
      </c>
      <c r="I4" s="65" t="s">
        <v>50</v>
      </c>
      <c r="J4" s="65" t="s">
        <v>51</v>
      </c>
      <c r="K4" s="65" t="s">
        <v>52</v>
      </c>
      <c r="L4" s="65" t="s">
        <v>53</v>
      </c>
      <c r="M4" s="64"/>
      <c r="N4" s="64" t="s">
        <v>45</v>
      </c>
      <c r="O4" s="64" t="s">
        <v>46</v>
      </c>
      <c r="P4" s="64" t="s">
        <v>47</v>
      </c>
      <c r="Q4" s="64" t="s">
        <v>48</v>
      </c>
      <c r="R4" s="64" t="s">
        <v>49</v>
      </c>
      <c r="S4" s="64" t="s">
        <v>50</v>
      </c>
      <c r="T4" s="64" t="s">
        <v>51</v>
      </c>
      <c r="U4" s="64" t="s">
        <v>52</v>
      </c>
      <c r="V4" s="64" t="s">
        <v>53</v>
      </c>
      <c r="W4" s="66"/>
      <c r="X4" s="66" t="s">
        <v>45</v>
      </c>
      <c r="Y4" s="66" t="s">
        <v>46</v>
      </c>
      <c r="Z4" s="66" t="s">
        <v>47</v>
      </c>
      <c r="AA4" s="66" t="s">
        <v>48</v>
      </c>
      <c r="AB4" s="66" t="s">
        <v>49</v>
      </c>
      <c r="AC4" s="66" t="s">
        <v>50</v>
      </c>
      <c r="AD4" s="66" t="s">
        <v>51</v>
      </c>
      <c r="AE4" s="66" t="s">
        <v>52</v>
      </c>
      <c r="AF4" s="66" t="s">
        <v>53</v>
      </c>
      <c r="AG4" s="64"/>
      <c r="AH4" s="64" t="s">
        <v>45</v>
      </c>
      <c r="AI4" s="64" t="s">
        <v>46</v>
      </c>
      <c r="AJ4" s="64" t="s">
        <v>47</v>
      </c>
      <c r="AK4" s="64" t="s">
        <v>48</v>
      </c>
      <c r="AL4" s="64" t="s">
        <v>49</v>
      </c>
      <c r="AM4" s="64" t="s">
        <v>50</v>
      </c>
      <c r="AN4" s="64" t="s">
        <v>51</v>
      </c>
      <c r="AO4" s="64" t="s">
        <v>52</v>
      </c>
      <c r="AP4" s="64" t="s">
        <v>53</v>
      </c>
    </row>
    <row r="5" customFormat="false" ht="15" hidden="false" customHeight="false" outlineLevel="0" collapsed="false">
      <c r="A5" s="67" t="n">
        <v>2010</v>
      </c>
      <c r="B5" s="68" t="s">
        <v>12</v>
      </c>
      <c r="C5" s="69" t="n">
        <f aca="false">SUM(D5:L5)</f>
        <v>6738741.67612375</v>
      </c>
      <c r="D5" s="69" t="n">
        <f aca="false">SUM(D6:D17)</f>
        <v>277635.537365969</v>
      </c>
      <c r="E5" s="69" t="n">
        <f aca="false">SUM(E6:E17)</f>
        <v>1472878.80872859</v>
      </c>
      <c r="F5" s="69" t="n">
        <f aca="false">SUM(F6:F17)</f>
        <v>1139382.68943836</v>
      </c>
      <c r="G5" s="69" t="n">
        <f aca="false">SUM(G6:G17)</f>
        <v>743881.941758326</v>
      </c>
      <c r="H5" s="69" t="n">
        <f aca="false">SUM(H6:H17)</f>
        <v>848554.393145499</v>
      </c>
      <c r="I5" s="69" t="n">
        <f aca="false">SUM(I6:I17)</f>
        <v>457876.825017221</v>
      </c>
      <c r="J5" s="69" t="n">
        <f aca="false">SUM(J6:J17)</f>
        <v>545924.131616966</v>
      </c>
      <c r="K5" s="69" t="n">
        <f aca="false">SUM(K6:K17)</f>
        <v>990915.636173096</v>
      </c>
      <c r="L5" s="69" t="n">
        <f aca="false">SUM(L6:L17)</f>
        <v>261691.712879723</v>
      </c>
      <c r="M5" s="69" t="n">
        <v>2804455</v>
      </c>
      <c r="N5" s="69" t="n">
        <v>44465.3916046871</v>
      </c>
      <c r="O5" s="69" t="n">
        <v>908998</v>
      </c>
      <c r="P5" s="69" t="n">
        <v>257733</v>
      </c>
      <c r="Q5" s="69" t="n">
        <v>56692.3162965076</v>
      </c>
      <c r="R5" s="69" t="n">
        <v>84991.1369818132</v>
      </c>
      <c r="S5" s="69" t="n">
        <v>331079.966274085</v>
      </c>
      <c r="T5" s="69" t="n">
        <v>367206.188842907</v>
      </c>
      <c r="U5" s="69" t="n">
        <v>602951.520176616</v>
      </c>
      <c r="V5" s="69" t="n">
        <v>150337.479823384</v>
      </c>
      <c r="W5" s="69" t="n">
        <v>1031416.72666601</v>
      </c>
      <c r="X5" s="69" t="n">
        <v>32632.3959500924</v>
      </c>
      <c r="Y5" s="69" t="n">
        <v>208381.524454022</v>
      </c>
      <c r="Z5" s="69" t="n">
        <v>15678.1993889003</v>
      </c>
      <c r="AA5" s="69" t="n">
        <v>70287.3129838036</v>
      </c>
      <c r="AB5" s="69" t="n">
        <v>428678.140644376</v>
      </c>
      <c r="AC5" s="69" t="n">
        <v>74736.8200253769</v>
      </c>
      <c r="AD5" s="69" t="n">
        <v>62289.8235371608</v>
      </c>
      <c r="AE5" s="69" t="n">
        <v>117364.537838618</v>
      </c>
      <c r="AF5" s="69" t="n">
        <v>21367.9718436626</v>
      </c>
      <c r="AG5" s="69" t="n">
        <v>2902869.94945773</v>
      </c>
      <c r="AH5" s="69" t="n">
        <v>200537.74981119</v>
      </c>
      <c r="AI5" s="69" t="n">
        <v>355499.284274566</v>
      </c>
      <c r="AJ5" s="69" t="n">
        <v>865971.490049458</v>
      </c>
      <c r="AK5" s="69" t="n">
        <v>616902.312478015</v>
      </c>
      <c r="AL5" s="69" t="n">
        <v>334885.11551931</v>
      </c>
      <c r="AM5" s="69" t="n">
        <v>52060.0387177585</v>
      </c>
      <c r="AN5" s="69" t="n">
        <v>116428.119236898</v>
      </c>
      <c r="AO5" s="69" t="n">
        <v>270599.578157862</v>
      </c>
      <c r="AP5" s="69" t="n">
        <v>89986.2612126762</v>
      </c>
    </row>
    <row r="6" customFormat="false" ht="15" hidden="false" customHeight="false" outlineLevel="0" collapsed="false">
      <c r="A6" s="67"/>
      <c r="B6" s="22" t="s">
        <v>14</v>
      </c>
      <c r="C6" s="23" t="n">
        <f aca="false">SUM(D6:L6)</f>
        <v>756148.830877297</v>
      </c>
      <c r="D6" s="23" t="n">
        <f aca="false">N6+X6+AH6</f>
        <v>32588.3133770139</v>
      </c>
      <c r="E6" s="23" t="n">
        <f aca="false">O6+Y6+AI6</f>
        <v>169699.382516496</v>
      </c>
      <c r="F6" s="23" t="n">
        <f aca="false">P6+Z6+AJ6</f>
        <v>135510.277220772</v>
      </c>
      <c r="G6" s="23" t="n">
        <f aca="false">Q6+AA6+AK6</f>
        <v>69408.5877330534</v>
      </c>
      <c r="H6" s="23" t="n">
        <f aca="false">R6+AB6+AL6</f>
        <v>57926.7834040661</v>
      </c>
      <c r="I6" s="23" t="n">
        <f aca="false">S6+AC6+AM6</f>
        <v>65433.8016872628</v>
      </c>
      <c r="J6" s="23" t="n">
        <f aca="false">T6+AD6+AN6</f>
        <v>57286.9311127758</v>
      </c>
      <c r="K6" s="23" t="n">
        <f aca="false">U6+AE6+AO6</f>
        <v>132809.589797445</v>
      </c>
      <c r="L6" s="23" t="n">
        <f aca="false">V6+AF6+AP6</f>
        <v>35485.1640284129</v>
      </c>
      <c r="M6" s="23" t="n">
        <v>269762.304127362</v>
      </c>
      <c r="N6" s="23" t="n">
        <v>4390.31466567437</v>
      </c>
      <c r="O6" s="23" t="n">
        <v>72669.2265388497</v>
      </c>
      <c r="P6" s="23" t="n">
        <v>14726.6570486397</v>
      </c>
      <c r="Q6" s="23" t="n">
        <v>4062.87860581159</v>
      </c>
      <c r="R6" s="23" t="n">
        <v>3512.03712624194</v>
      </c>
      <c r="S6" s="23" t="n">
        <v>42782.9811245778</v>
      </c>
      <c r="T6" s="23" t="n">
        <v>36410.0628667267</v>
      </c>
      <c r="U6" s="23" t="n">
        <v>75995.9359124658</v>
      </c>
      <c r="V6" s="23" t="n">
        <v>15212.2102383744</v>
      </c>
      <c r="W6" s="23" t="n">
        <v>134982.326691339</v>
      </c>
      <c r="X6" s="23" t="n">
        <v>2304.44382684669</v>
      </c>
      <c r="Y6" s="23" t="n">
        <v>51739.162401703</v>
      </c>
      <c r="Z6" s="23" t="n">
        <v>2157.19760837473</v>
      </c>
      <c r="AA6" s="23" t="n">
        <v>7080.73567608193</v>
      </c>
      <c r="AB6" s="23" t="n">
        <v>28861.5128053693</v>
      </c>
      <c r="AC6" s="23" t="n">
        <v>14390.3665931615</v>
      </c>
      <c r="AD6" s="23" t="n">
        <v>6693.28442746526</v>
      </c>
      <c r="AE6" s="23" t="n">
        <v>18411.9905340193</v>
      </c>
      <c r="AF6" s="23" t="n">
        <v>3343.63281831719</v>
      </c>
      <c r="AG6" s="23" t="n">
        <v>351404.200058596</v>
      </c>
      <c r="AH6" s="23" t="n">
        <v>25893.5548844929</v>
      </c>
      <c r="AI6" s="23" t="n">
        <v>45290.993575943</v>
      </c>
      <c r="AJ6" s="23" t="n">
        <v>118626.422563758</v>
      </c>
      <c r="AK6" s="23" t="n">
        <v>58264.9734511599</v>
      </c>
      <c r="AL6" s="23" t="n">
        <v>25553.2334724549</v>
      </c>
      <c r="AM6" s="23" t="n">
        <v>8260.4539695235</v>
      </c>
      <c r="AN6" s="23" t="n">
        <v>14183.5838185838</v>
      </c>
      <c r="AO6" s="23" t="n">
        <v>38401.6633509596</v>
      </c>
      <c r="AP6" s="23" t="n">
        <v>16929.3209717213</v>
      </c>
    </row>
    <row r="7" customFormat="false" ht="15" hidden="false" customHeight="false" outlineLevel="0" collapsed="false">
      <c r="A7" s="67"/>
      <c r="B7" s="22" t="s">
        <v>15</v>
      </c>
      <c r="C7" s="23" t="n">
        <f aca="false">SUM(D7:L7)</f>
        <v>686378.97406579</v>
      </c>
      <c r="D7" s="23" t="n">
        <f aca="false">N7+X7+AH7</f>
        <v>21550.8202273321</v>
      </c>
      <c r="E7" s="23" t="n">
        <f aca="false">O7+Y7+AI7</f>
        <v>122016.508944597</v>
      </c>
      <c r="F7" s="23" t="n">
        <f aca="false">P7+Z7+AJ7</f>
        <v>197491.438702465</v>
      </c>
      <c r="G7" s="23" t="n">
        <f aca="false">Q7+AA7+AK7</f>
        <v>64794.0565124201</v>
      </c>
      <c r="H7" s="23" t="n">
        <f aca="false">R7+AB7+AL7</f>
        <v>55780.4234773156</v>
      </c>
      <c r="I7" s="23" t="n">
        <f aca="false">S7+AC7+AM7</f>
        <v>50157.61556915</v>
      </c>
      <c r="J7" s="23" t="n">
        <f aca="false">T7+AD7+AN7</f>
        <v>30401.5532062449</v>
      </c>
      <c r="K7" s="23" t="n">
        <f aca="false">U7+AE7+AO7</f>
        <v>113217.112462621</v>
      </c>
      <c r="L7" s="23" t="n">
        <f aca="false">V7+AF7+AP7</f>
        <v>30969.4449636444</v>
      </c>
      <c r="M7" s="23" t="n">
        <v>198385.516468456</v>
      </c>
      <c r="N7" s="23" t="n">
        <v>2843.40323227812</v>
      </c>
      <c r="O7" s="23" t="n">
        <v>51701.8329969728</v>
      </c>
      <c r="P7" s="23" t="n">
        <v>18448.0494641385</v>
      </c>
      <c r="Q7" s="23" t="n">
        <v>3416.06261444253</v>
      </c>
      <c r="R7" s="23" t="n">
        <v>3225.96563136429</v>
      </c>
      <c r="S7" s="23" t="n">
        <v>28007.550367574</v>
      </c>
      <c r="T7" s="23" t="n">
        <v>18546.1222671962</v>
      </c>
      <c r="U7" s="23" t="n">
        <v>58336.5142633841</v>
      </c>
      <c r="V7" s="23" t="n">
        <v>13860.0156311059</v>
      </c>
      <c r="W7" s="23" t="n">
        <v>122342.528338523</v>
      </c>
      <c r="X7" s="23" t="n">
        <v>822.776074763608</v>
      </c>
      <c r="Y7" s="23" t="n">
        <v>38876.8889049985</v>
      </c>
      <c r="Z7" s="23" t="n">
        <v>3969.8386374633</v>
      </c>
      <c r="AA7" s="23" t="n">
        <v>6126.82941240774</v>
      </c>
      <c r="AB7" s="23" t="n">
        <v>28024.3446344029</v>
      </c>
      <c r="AC7" s="23" t="n">
        <v>15187.5887951455</v>
      </c>
      <c r="AD7" s="23" t="n">
        <v>3326.64769620664</v>
      </c>
      <c r="AE7" s="23" t="n">
        <v>22466.5419936888</v>
      </c>
      <c r="AF7" s="23" t="n">
        <v>3541.07218944548</v>
      </c>
      <c r="AG7" s="23" t="n">
        <v>365650.929258811</v>
      </c>
      <c r="AH7" s="23" t="n">
        <v>17884.6409202904</v>
      </c>
      <c r="AI7" s="23" t="n">
        <v>31437.7870426254</v>
      </c>
      <c r="AJ7" s="23" t="n">
        <v>175073.550600863</v>
      </c>
      <c r="AK7" s="23" t="n">
        <v>55251.1644855699</v>
      </c>
      <c r="AL7" s="23" t="n">
        <v>24530.1132115484</v>
      </c>
      <c r="AM7" s="23" t="n">
        <v>6962.47640643048</v>
      </c>
      <c r="AN7" s="23" t="n">
        <v>8528.78324284202</v>
      </c>
      <c r="AO7" s="23" t="n">
        <v>32414.0562055483</v>
      </c>
      <c r="AP7" s="23" t="n">
        <v>13568.357143093</v>
      </c>
    </row>
    <row r="8" customFormat="false" ht="15" hidden="false" customHeight="false" outlineLevel="0" collapsed="false">
      <c r="A8" s="67"/>
      <c r="B8" s="22" t="s">
        <v>16</v>
      </c>
      <c r="C8" s="23" t="n">
        <f aca="false">SUM(D8:L8)</f>
        <v>551156.092934765</v>
      </c>
      <c r="D8" s="23" t="n">
        <f aca="false">N8+X8+AH8</f>
        <v>18151.112336148</v>
      </c>
      <c r="E8" s="23" t="n">
        <f aca="false">O8+Y8+AI8</f>
        <v>88703.6946213158</v>
      </c>
      <c r="F8" s="23" t="n">
        <f aca="false">P8+Z8+AJ8</f>
        <v>86009.7644968112</v>
      </c>
      <c r="G8" s="23" t="n">
        <f aca="false">Q8+AA8+AK8</f>
        <v>60780.1589328418</v>
      </c>
      <c r="H8" s="23" t="n">
        <f aca="false">R8+AB8+AL8</f>
        <v>66123.3177917604</v>
      </c>
      <c r="I8" s="23" t="n">
        <f aca="false">S8+AC8+AM8</f>
        <v>55565.4477758445</v>
      </c>
      <c r="J8" s="23" t="n">
        <f aca="false">T8+AD8+AN8</f>
        <v>36140.8128350359</v>
      </c>
      <c r="K8" s="23" t="n">
        <f aca="false">U8+AE8+AO8</f>
        <v>110115.796174718</v>
      </c>
      <c r="L8" s="23" t="n">
        <f aca="false">V8+AF8+AP8</f>
        <v>29565.9879702896</v>
      </c>
      <c r="M8" s="23" t="n">
        <v>212206.179404182</v>
      </c>
      <c r="N8" s="23" t="n">
        <v>2917.57150964438</v>
      </c>
      <c r="O8" s="23" t="n">
        <v>45960.9404641776</v>
      </c>
      <c r="P8" s="23" t="n">
        <v>13794.2934872218</v>
      </c>
      <c r="Q8" s="23" t="n">
        <v>4261.71705579893</v>
      </c>
      <c r="R8" s="23" t="n">
        <v>6210.76657079894</v>
      </c>
      <c r="S8" s="23" t="n">
        <v>35767.5062586926</v>
      </c>
      <c r="T8" s="23" t="n">
        <v>23824.0601031776</v>
      </c>
      <c r="U8" s="23" t="n">
        <v>64465.1137162954</v>
      </c>
      <c r="V8" s="23" t="n">
        <v>15004.2102383744</v>
      </c>
      <c r="W8" s="23" t="n">
        <v>98400.6551481405</v>
      </c>
      <c r="X8" s="23" t="n">
        <v>2068.04511711879</v>
      </c>
      <c r="Y8" s="23" t="n">
        <v>19089.3082486894</v>
      </c>
      <c r="Z8" s="23" t="n">
        <v>887.583734447044</v>
      </c>
      <c r="AA8" s="23" t="n">
        <v>6113.10521631823</v>
      </c>
      <c r="AB8" s="23" t="n">
        <v>33932.0147377581</v>
      </c>
      <c r="AC8" s="23" t="n">
        <v>12911.5709263271</v>
      </c>
      <c r="AD8" s="23" t="n">
        <v>4662.25815983952</v>
      </c>
      <c r="AE8" s="23" t="n">
        <v>15701.4744873792</v>
      </c>
      <c r="AF8" s="23" t="n">
        <v>3035.29452026317</v>
      </c>
      <c r="AG8" s="23" t="n">
        <v>240549.258382443</v>
      </c>
      <c r="AH8" s="23" t="n">
        <v>13165.4957093849</v>
      </c>
      <c r="AI8" s="23" t="n">
        <v>23653.4459084488</v>
      </c>
      <c r="AJ8" s="23" t="n">
        <v>71327.8872751424</v>
      </c>
      <c r="AK8" s="23" t="n">
        <v>50405.3366607246</v>
      </c>
      <c r="AL8" s="23" t="n">
        <v>25980.5364832034</v>
      </c>
      <c r="AM8" s="23" t="n">
        <v>6886.37059082485</v>
      </c>
      <c r="AN8" s="23" t="n">
        <v>7654.49457201879</v>
      </c>
      <c r="AO8" s="23" t="n">
        <v>29949.2079710429</v>
      </c>
      <c r="AP8" s="23" t="n">
        <v>11526.4832116521</v>
      </c>
    </row>
    <row r="9" customFormat="false" ht="15" hidden="false" customHeight="false" outlineLevel="0" collapsed="false">
      <c r="A9" s="67"/>
      <c r="B9" s="22" t="s">
        <v>17</v>
      </c>
      <c r="C9" s="23" t="n">
        <f aca="false">SUM(D9:L9)</f>
        <v>494898.542550543</v>
      </c>
      <c r="D9" s="23" t="n">
        <f aca="false">N9+X9+AH9</f>
        <v>17441.1923198917</v>
      </c>
      <c r="E9" s="23" t="n">
        <f aca="false">O9+Y9+AI9</f>
        <v>92414.9936518061</v>
      </c>
      <c r="F9" s="23" t="n">
        <f aca="false">P9+Z9+AJ9</f>
        <v>79034.0519989723</v>
      </c>
      <c r="G9" s="23" t="n">
        <f aca="false">Q9+AA9+AK9</f>
        <v>50560.4751378815</v>
      </c>
      <c r="H9" s="23" t="n">
        <f aca="false">R9+AB9+AL9</f>
        <v>83519.4961391767</v>
      </c>
      <c r="I9" s="23" t="n">
        <f aca="false">S9+AC9+AM9</f>
        <v>35937.1015437658</v>
      </c>
      <c r="J9" s="23" t="n">
        <f aca="false">T9+AD9+AN9</f>
        <v>38173.7852782547</v>
      </c>
      <c r="K9" s="23" t="n">
        <f aca="false">U9+AE9+AO9</f>
        <v>77038.4373377576</v>
      </c>
      <c r="L9" s="23" t="n">
        <f aca="false">V9+AF9+AP9</f>
        <v>20779.0091430364</v>
      </c>
      <c r="M9" s="23" t="n">
        <v>216812.506843847</v>
      </c>
      <c r="N9" s="23" t="n">
        <v>2797.2415617353</v>
      </c>
      <c r="O9" s="23" t="n">
        <v>61494.8316566063</v>
      </c>
      <c r="P9" s="23" t="n">
        <v>19320.4825793032</v>
      </c>
      <c r="Q9" s="23" t="n">
        <v>4859.94728411009</v>
      </c>
      <c r="R9" s="23" t="n">
        <v>9150.25142606406</v>
      </c>
      <c r="S9" s="23" t="n">
        <v>28359.1842913559</v>
      </c>
      <c r="T9" s="23" t="n">
        <v>26586.8146644662</v>
      </c>
      <c r="U9" s="23" t="n">
        <v>51536.5813953488</v>
      </c>
      <c r="V9" s="23" t="n">
        <v>12707.1719848567</v>
      </c>
      <c r="W9" s="23" t="n">
        <v>75024.4872633243</v>
      </c>
      <c r="X9" s="23" t="n">
        <v>2672.06700144573</v>
      </c>
      <c r="Y9" s="23" t="n">
        <v>7050.72667318149</v>
      </c>
      <c r="Z9" s="23" t="n">
        <v>703.72754714133</v>
      </c>
      <c r="AA9" s="23" t="n">
        <v>4920.17453688931</v>
      </c>
      <c r="AB9" s="23" t="n">
        <v>44099.8291030357</v>
      </c>
      <c r="AC9" s="23" t="n">
        <v>3829.27927469099</v>
      </c>
      <c r="AD9" s="23" t="n">
        <v>3773.55936425465</v>
      </c>
      <c r="AE9" s="23" t="n">
        <v>6802.87679131827</v>
      </c>
      <c r="AF9" s="23" t="n">
        <v>1172.24697136682</v>
      </c>
      <c r="AG9" s="23" t="n">
        <v>203061.548443372</v>
      </c>
      <c r="AH9" s="23" t="n">
        <v>11971.8837567107</v>
      </c>
      <c r="AI9" s="23" t="n">
        <v>23869.4353220183</v>
      </c>
      <c r="AJ9" s="23" t="n">
        <v>59009.8418725277</v>
      </c>
      <c r="AK9" s="23" t="n">
        <v>40780.3533168821</v>
      </c>
      <c r="AL9" s="23" t="n">
        <v>30269.415610077</v>
      </c>
      <c r="AM9" s="23" t="n">
        <v>3748.63797771898</v>
      </c>
      <c r="AN9" s="23" t="n">
        <v>7813.41124953388</v>
      </c>
      <c r="AO9" s="23" t="n">
        <v>18698.9791510904</v>
      </c>
      <c r="AP9" s="23" t="n">
        <v>6899.59018681292</v>
      </c>
    </row>
    <row r="10" customFormat="false" ht="15" hidden="false" customHeight="false" outlineLevel="0" collapsed="false">
      <c r="A10" s="67"/>
      <c r="B10" s="22" t="s">
        <v>18</v>
      </c>
      <c r="C10" s="23" t="n">
        <f aca="false">SUM(D10:L10)</f>
        <v>446210.002509299</v>
      </c>
      <c r="D10" s="23" t="n">
        <f aca="false">N10+X10+AH10</f>
        <v>19288.8379025571</v>
      </c>
      <c r="E10" s="23" t="n">
        <f aca="false">O10+Y10+AI10</f>
        <v>88734.4750820848</v>
      </c>
      <c r="F10" s="23" t="n">
        <f aca="false">P10+Z10+AJ10</f>
        <v>76389.29276678</v>
      </c>
      <c r="G10" s="23" t="n">
        <f aca="false">Q10+AA10+AK10</f>
        <v>49817.0831214051</v>
      </c>
      <c r="H10" s="23" t="n">
        <f aca="false">R10+AB10+AL10</f>
        <v>75752.0478747894</v>
      </c>
      <c r="I10" s="23" t="n">
        <f aca="false">S10+AC10+AM10</f>
        <v>29419.3108789921</v>
      </c>
      <c r="J10" s="23" t="n">
        <f aca="false">T10+AD10+AN10</f>
        <v>36365.7940487878</v>
      </c>
      <c r="K10" s="23" t="n">
        <f aca="false">U10+AE10+AO10</f>
        <v>54452.2218995833</v>
      </c>
      <c r="L10" s="23" t="n">
        <f aca="false">V10+AF10+AP10</f>
        <v>15990.9389343193</v>
      </c>
      <c r="M10" s="23" t="n">
        <v>201169.607486933</v>
      </c>
      <c r="N10" s="23" t="n">
        <v>3066.34756367865</v>
      </c>
      <c r="O10" s="23" t="n">
        <v>59239.7894030852</v>
      </c>
      <c r="P10" s="23" t="n">
        <v>25898.0031201248</v>
      </c>
      <c r="Q10" s="23" t="n">
        <v>4606.56180794572</v>
      </c>
      <c r="R10" s="23" t="n">
        <v>9600.86748573936</v>
      </c>
      <c r="S10" s="23" t="n">
        <v>24090.5853444493</v>
      </c>
      <c r="T10" s="23" t="n">
        <v>25834.5241518509</v>
      </c>
      <c r="U10" s="23" t="n">
        <v>38192.3250405625</v>
      </c>
      <c r="V10" s="23" t="n">
        <v>10640.603569497</v>
      </c>
      <c r="W10" s="23" t="n">
        <v>63294.5289274868</v>
      </c>
      <c r="X10" s="23" t="n">
        <v>2856.45647358872</v>
      </c>
      <c r="Y10" s="23" t="n">
        <v>5999.92788127261</v>
      </c>
      <c r="Z10" s="23" t="n">
        <v>814.213487652505</v>
      </c>
      <c r="AA10" s="23" t="n">
        <v>4104.77942361921</v>
      </c>
      <c r="AB10" s="23" t="n">
        <v>37783.6927860322</v>
      </c>
      <c r="AC10" s="23" t="n">
        <v>2913.69485284518</v>
      </c>
      <c r="AD10" s="23" t="n">
        <v>3401.04131287317</v>
      </c>
      <c r="AE10" s="23" t="n">
        <v>4463.98735085147</v>
      </c>
      <c r="AF10" s="23" t="n">
        <v>956.735358751798</v>
      </c>
      <c r="AG10" s="23" t="n">
        <v>181745.866094879</v>
      </c>
      <c r="AH10" s="23" t="n">
        <v>13366.0338652898</v>
      </c>
      <c r="AI10" s="23" t="n">
        <v>23494.757797727</v>
      </c>
      <c r="AJ10" s="23" t="n">
        <v>49677.0761590027</v>
      </c>
      <c r="AK10" s="23" t="n">
        <v>41105.7418898401</v>
      </c>
      <c r="AL10" s="23" t="n">
        <v>28367.4876030179</v>
      </c>
      <c r="AM10" s="23" t="n">
        <v>2415.03068169758</v>
      </c>
      <c r="AN10" s="23" t="n">
        <v>7130.22858406375</v>
      </c>
      <c r="AO10" s="23" t="n">
        <v>11795.9095081694</v>
      </c>
      <c r="AP10" s="23" t="n">
        <v>4393.60000607051</v>
      </c>
    </row>
    <row r="11" customFormat="false" ht="15" hidden="false" customHeight="false" outlineLevel="0" collapsed="false">
      <c r="A11" s="67"/>
      <c r="B11" s="22" t="s">
        <v>19</v>
      </c>
      <c r="C11" s="23" t="n">
        <f aca="false">SUM(D11:L11)</f>
        <v>416470.560018981</v>
      </c>
      <c r="D11" s="23" t="n">
        <f aca="false">N11+X11+AH11</f>
        <v>18906.2579699353</v>
      </c>
      <c r="E11" s="23" t="n">
        <f aca="false">O11+Y11+AI11</f>
        <v>114527.459182597</v>
      </c>
      <c r="F11" s="23" t="n">
        <f aca="false">P11+Z11+AJ11</f>
        <v>52757.4171990036</v>
      </c>
      <c r="G11" s="23" t="n">
        <f aca="false">Q11+AA11+AK11</f>
        <v>45141.0945981992</v>
      </c>
      <c r="H11" s="23" t="n">
        <f aca="false">R11+AB11+AL11</f>
        <v>60651.9482925437</v>
      </c>
      <c r="I11" s="23" t="n">
        <f aca="false">S11+AC11+AM11</f>
        <v>27346.3679963493</v>
      </c>
      <c r="J11" s="23" t="n">
        <f aca="false">T11+AD11+AN11</f>
        <v>37624.7900129808</v>
      </c>
      <c r="K11" s="23" t="n">
        <f aca="false">U11+AE11+AO11</f>
        <v>46633.2542371157</v>
      </c>
      <c r="L11" s="23" t="n">
        <f aca="false">V11+AF11+AP11</f>
        <v>12881.9705302566</v>
      </c>
      <c r="M11" s="23" t="n">
        <v>208272.88566922</v>
      </c>
      <c r="N11" s="23" t="n">
        <v>3023.93971441338</v>
      </c>
      <c r="O11" s="23" t="n">
        <v>79350.3789403085</v>
      </c>
      <c r="P11" s="23" t="n">
        <v>21806.514300572</v>
      </c>
      <c r="Q11" s="23" t="n">
        <v>4508.7482230146</v>
      </c>
      <c r="R11" s="23" t="n">
        <v>7810.65247915753</v>
      </c>
      <c r="S11" s="23" t="n">
        <v>22677.5928038613</v>
      </c>
      <c r="T11" s="23" t="n">
        <v>25590.7411981578</v>
      </c>
      <c r="U11" s="23" t="n">
        <v>34434.6565711195</v>
      </c>
      <c r="V11" s="23" t="n">
        <v>9069.66143861547</v>
      </c>
      <c r="W11" s="23" t="n">
        <v>60647.4926937212</v>
      </c>
      <c r="X11" s="23" t="n">
        <v>2733.1710574856</v>
      </c>
      <c r="Y11" s="23" t="n">
        <v>8652.70079970217</v>
      </c>
      <c r="Z11" s="23" t="n">
        <v>567.690199181012</v>
      </c>
      <c r="AA11" s="23" t="n">
        <v>5284.46280520168</v>
      </c>
      <c r="AB11" s="23" t="n">
        <v>32907.3730810503</v>
      </c>
      <c r="AC11" s="23" t="n">
        <v>2619.63777333527</v>
      </c>
      <c r="AD11" s="23" t="n">
        <v>3333.77605433616</v>
      </c>
      <c r="AE11" s="23" t="n">
        <v>3605.31383926313</v>
      </c>
      <c r="AF11" s="23" t="n">
        <v>943.367084165879</v>
      </c>
      <c r="AG11" s="23" t="n">
        <v>147550.18165604</v>
      </c>
      <c r="AH11" s="23" t="n">
        <v>13149.1471980364</v>
      </c>
      <c r="AI11" s="23" t="n">
        <v>26524.3794425861</v>
      </c>
      <c r="AJ11" s="23" t="n">
        <v>30383.2126992505</v>
      </c>
      <c r="AK11" s="23" t="n">
        <v>35347.8835699829</v>
      </c>
      <c r="AL11" s="23" t="n">
        <v>19933.9227323359</v>
      </c>
      <c r="AM11" s="23" t="n">
        <v>2049.13741915265</v>
      </c>
      <c r="AN11" s="23" t="n">
        <v>8700.27276048686</v>
      </c>
      <c r="AO11" s="23" t="n">
        <v>8593.28382673308</v>
      </c>
      <c r="AP11" s="23" t="n">
        <v>2868.94200747523</v>
      </c>
    </row>
    <row r="12" customFormat="false" ht="15" hidden="false" customHeight="false" outlineLevel="0" collapsed="false">
      <c r="A12" s="67"/>
      <c r="B12" s="22" t="s">
        <v>20</v>
      </c>
      <c r="C12" s="23" t="n">
        <f aca="false">SUM(D12:L12)</f>
        <v>574310.901856269</v>
      </c>
      <c r="D12" s="23" t="n">
        <f aca="false">N12+X12+AH12</f>
        <v>27099.799390916</v>
      </c>
      <c r="E12" s="23" t="n">
        <f aca="false">O12+Y12+AI12</f>
        <v>168732.233325919</v>
      </c>
      <c r="F12" s="23" t="n">
        <f aca="false">P12+Z12+AJ12</f>
        <v>75396.3937235482</v>
      </c>
      <c r="G12" s="23" t="n">
        <f aca="false">Q12+AA12+AK12</f>
        <v>66384.7129095827</v>
      </c>
      <c r="H12" s="23" t="n">
        <f aca="false">R12+AB12+AL12</f>
        <v>96943.7231502511</v>
      </c>
      <c r="I12" s="23" t="n">
        <f aca="false">S12+AC12+AM12</f>
        <v>30682.0698285251</v>
      </c>
      <c r="J12" s="23" t="n">
        <f aca="false">T12+AD12+AN12</f>
        <v>42271.6785845321</v>
      </c>
      <c r="K12" s="23" t="n">
        <f aca="false">U12+AE12+AO12</f>
        <v>53137.2957981605</v>
      </c>
      <c r="L12" s="23" t="n">
        <f aca="false">V12+AF12+AP12</f>
        <v>13662.9951448345</v>
      </c>
      <c r="M12" s="23" t="n">
        <v>263971.839284492</v>
      </c>
      <c r="N12" s="23" t="n">
        <v>3909.02023469958</v>
      </c>
      <c r="O12" s="23" t="n">
        <v>122434.753748296</v>
      </c>
      <c r="P12" s="23" t="n">
        <v>23925.7360329959</v>
      </c>
      <c r="Q12" s="23" t="n">
        <v>5216.72053533467</v>
      </c>
      <c r="R12" s="23" t="n">
        <v>9524.69223027375</v>
      </c>
      <c r="S12" s="23" t="n">
        <v>25758.3274959742</v>
      </c>
      <c r="T12" s="23" t="n">
        <v>28119.654157502</v>
      </c>
      <c r="U12" s="23" t="n">
        <v>35328.0743700061</v>
      </c>
      <c r="V12" s="23" t="n">
        <v>9754.86047940996</v>
      </c>
      <c r="W12" s="23" t="n">
        <v>80388.2601546024</v>
      </c>
      <c r="X12" s="23" t="n">
        <v>3658.82452971861</v>
      </c>
      <c r="Y12" s="23" t="n">
        <v>13531.4162430767</v>
      </c>
      <c r="Z12" s="23" t="n">
        <v>1193.54952696529</v>
      </c>
      <c r="AA12" s="23" t="n">
        <v>5930.62962512003</v>
      </c>
      <c r="AB12" s="23" t="n">
        <v>42867.2447328824</v>
      </c>
      <c r="AC12" s="23" t="n">
        <v>2666.80722877274</v>
      </c>
      <c r="AD12" s="23" t="n">
        <v>5179.93961860462</v>
      </c>
      <c r="AE12" s="23" t="n">
        <v>4507.96193252254</v>
      </c>
      <c r="AF12" s="23" t="n">
        <v>851.886716939402</v>
      </c>
      <c r="AG12" s="23" t="n">
        <v>229950.802417175</v>
      </c>
      <c r="AH12" s="23" t="n">
        <v>19531.9546264978</v>
      </c>
      <c r="AI12" s="23" t="n">
        <v>32766.0633345462</v>
      </c>
      <c r="AJ12" s="23" t="n">
        <v>50277.108163587</v>
      </c>
      <c r="AK12" s="23" t="n">
        <v>55237.362749128</v>
      </c>
      <c r="AL12" s="23" t="n">
        <v>44551.786187095</v>
      </c>
      <c r="AM12" s="23" t="n">
        <v>2256.93510377813</v>
      </c>
      <c r="AN12" s="23" t="n">
        <v>8972.0848084255</v>
      </c>
      <c r="AO12" s="23" t="n">
        <v>13301.2594956318</v>
      </c>
      <c r="AP12" s="23" t="n">
        <v>3056.2479484851</v>
      </c>
    </row>
    <row r="13" customFormat="false" ht="15" hidden="false" customHeight="false" outlineLevel="0" collapsed="false">
      <c r="A13" s="67"/>
      <c r="B13" s="22" t="s">
        <v>21</v>
      </c>
      <c r="C13" s="23" t="n">
        <f aca="false">SUM(D13:L13)</f>
        <v>497893.848575966</v>
      </c>
      <c r="D13" s="23" t="n">
        <f aca="false">N13+X13+AH13</f>
        <v>20927.3621061629</v>
      </c>
      <c r="E13" s="23" t="n">
        <f aca="false">O13+Y13+AI13</f>
        <v>137366.829296707</v>
      </c>
      <c r="F13" s="23" t="n">
        <f aca="false">P13+Z13+AJ13</f>
        <v>62218.1606262767</v>
      </c>
      <c r="G13" s="23" t="n">
        <f aca="false">Q13+AA13+AK13</f>
        <v>57455.6417455624</v>
      </c>
      <c r="H13" s="23" t="n">
        <f aca="false">R13+AB13+AL13</f>
        <v>66258.0364123111</v>
      </c>
      <c r="I13" s="23" t="n">
        <f aca="false">S13+AC13+AM13</f>
        <v>27921.2518444068</v>
      </c>
      <c r="J13" s="23" t="n">
        <f aca="false">T13+AD13+AN13</f>
        <v>46155.4756794806</v>
      </c>
      <c r="K13" s="23" t="n">
        <f aca="false">U13+AE13+AO13</f>
        <v>64110.4622404416</v>
      </c>
      <c r="L13" s="23" t="n">
        <f aca="false">V13+AF13+AP13</f>
        <v>15480.6286246172</v>
      </c>
      <c r="M13" s="23" t="n">
        <v>251042.496647717</v>
      </c>
      <c r="N13" s="23" t="n">
        <v>3755.68861061544</v>
      </c>
      <c r="O13" s="23" t="n">
        <v>101167.881871876</v>
      </c>
      <c r="P13" s="23" t="n">
        <v>22009.3430821147</v>
      </c>
      <c r="Q13" s="23" t="n">
        <v>4746.54426222288</v>
      </c>
      <c r="R13" s="23" t="n">
        <v>8014.09138486312</v>
      </c>
      <c r="S13" s="23" t="n">
        <v>23556.2864331723</v>
      </c>
      <c r="T13" s="23" t="n">
        <v>33640.4796875482</v>
      </c>
      <c r="U13" s="23" t="n">
        <v>42747.4228641672</v>
      </c>
      <c r="V13" s="23" t="n">
        <v>11404.7584511371</v>
      </c>
      <c r="W13" s="23" t="n">
        <v>63396.3978953868</v>
      </c>
      <c r="X13" s="23" t="n">
        <v>2782.20168775596</v>
      </c>
      <c r="Y13" s="23" t="n">
        <v>8990.31435821717</v>
      </c>
      <c r="Z13" s="23" t="n">
        <v>639.524873381721</v>
      </c>
      <c r="AA13" s="23" t="n">
        <v>4994.53639106775</v>
      </c>
      <c r="AB13" s="23" t="n">
        <v>33090.9995827851</v>
      </c>
      <c r="AC13" s="23" t="n">
        <v>2098.7643466113</v>
      </c>
      <c r="AD13" s="23" t="n">
        <v>4873.31066190221</v>
      </c>
      <c r="AE13" s="23" t="n">
        <v>4999.03615996123</v>
      </c>
      <c r="AF13" s="23" t="n">
        <v>927.709833704403</v>
      </c>
      <c r="AG13" s="23" t="n">
        <v>183454.954032862</v>
      </c>
      <c r="AH13" s="23" t="n">
        <v>14389.4718077915</v>
      </c>
      <c r="AI13" s="23" t="n">
        <v>27208.6330666132</v>
      </c>
      <c r="AJ13" s="23" t="n">
        <v>39569.2926707803</v>
      </c>
      <c r="AK13" s="23" t="n">
        <v>47714.5610922718</v>
      </c>
      <c r="AL13" s="23" t="n">
        <v>25152.9454446629</v>
      </c>
      <c r="AM13" s="23" t="n">
        <v>2266.20106462324</v>
      </c>
      <c r="AN13" s="23" t="n">
        <v>7641.68533003025</v>
      </c>
      <c r="AO13" s="23" t="n">
        <v>16364.0032163132</v>
      </c>
      <c r="AP13" s="23" t="n">
        <v>3148.16033977577</v>
      </c>
    </row>
    <row r="14" customFormat="false" ht="15" hidden="false" customHeight="false" outlineLevel="0" collapsed="false">
      <c r="A14" s="67"/>
      <c r="B14" s="22" t="s">
        <v>22</v>
      </c>
      <c r="C14" s="23" t="n">
        <f aca="false">SUM(D14:L14)</f>
        <v>519224.368603857</v>
      </c>
      <c r="D14" s="23" t="n">
        <f aca="false">N14+X14+AH14</f>
        <v>20501.517922785</v>
      </c>
      <c r="E14" s="23" t="n">
        <f aca="false">O14+Y14+AI14</f>
        <v>133285.420613587</v>
      </c>
      <c r="F14" s="23" t="n">
        <f aca="false">P14+Z14+AJ14</f>
        <v>92771.3227543202</v>
      </c>
      <c r="G14" s="23" t="n">
        <f aca="false">Q14+AA14+AK14</f>
        <v>54074.7581778755</v>
      </c>
      <c r="H14" s="23" t="n">
        <f aca="false">R14+AB14+AL14</f>
        <v>74205.5420645336</v>
      </c>
      <c r="I14" s="23" t="n">
        <f aca="false">S14+AC14+AM14</f>
        <v>22658.6894261223</v>
      </c>
      <c r="J14" s="23" t="n">
        <f aca="false">T14+AD14+AN14</f>
        <v>46646.0642133302</v>
      </c>
      <c r="K14" s="23" t="n">
        <f aca="false">U14+AE14+AO14</f>
        <v>57946.0333043723</v>
      </c>
      <c r="L14" s="23" t="n">
        <f aca="false">V14+AF14+AP14</f>
        <v>17135.0201269314</v>
      </c>
      <c r="M14" s="23" t="n">
        <v>236396.66406779</v>
      </c>
      <c r="N14" s="23" t="n">
        <v>3764.04564066864</v>
      </c>
      <c r="O14" s="23" t="n">
        <v>92400.3643798274</v>
      </c>
      <c r="P14" s="23" t="n">
        <v>25417.9208848894</v>
      </c>
      <c r="Q14" s="23" t="n">
        <v>4274.49610625945</v>
      </c>
      <c r="R14" s="23" t="n">
        <v>7707.63828502415</v>
      </c>
      <c r="S14" s="23" t="n">
        <v>18620.66284219</v>
      </c>
      <c r="T14" s="23" t="n">
        <v>32436.6520936516</v>
      </c>
      <c r="U14" s="23" t="n">
        <v>40268.9280885065</v>
      </c>
      <c r="V14" s="23" t="n">
        <v>11505.9557467732</v>
      </c>
      <c r="W14" s="23" t="n">
        <v>64584.4376169414</v>
      </c>
      <c r="X14" s="23" t="n">
        <v>2719.4895925693</v>
      </c>
      <c r="Y14" s="23" t="n">
        <v>7538.2118226154</v>
      </c>
      <c r="Z14" s="23" t="n">
        <v>983.118965925536</v>
      </c>
      <c r="AA14" s="23" t="n">
        <v>4914.83782527034</v>
      </c>
      <c r="AB14" s="23" t="n">
        <v>35988.5888100212</v>
      </c>
      <c r="AC14" s="23" t="n">
        <v>1874.28692727185</v>
      </c>
      <c r="AD14" s="23" t="n">
        <v>5187.54424880178</v>
      </c>
      <c r="AE14" s="23" t="n">
        <v>4222.14081983781</v>
      </c>
      <c r="AF14" s="23" t="n">
        <v>1156.21860462815</v>
      </c>
      <c r="AG14" s="23" t="n">
        <v>218243.266919125</v>
      </c>
      <c r="AH14" s="23" t="n">
        <v>14017.982689547</v>
      </c>
      <c r="AI14" s="23" t="n">
        <v>33346.844411144</v>
      </c>
      <c r="AJ14" s="23" t="n">
        <v>66370.2829035052</v>
      </c>
      <c r="AK14" s="23" t="n">
        <v>44885.4242463457</v>
      </c>
      <c r="AL14" s="23" t="n">
        <v>30509.3149694882</v>
      </c>
      <c r="AM14" s="23" t="n">
        <v>2163.73965666044</v>
      </c>
      <c r="AN14" s="23" t="n">
        <v>9021.86787087678</v>
      </c>
      <c r="AO14" s="23" t="n">
        <v>13454.964396028</v>
      </c>
      <c r="AP14" s="23" t="n">
        <v>4472.84577553004</v>
      </c>
    </row>
    <row r="15" customFormat="false" ht="15" hidden="false" customHeight="false" outlineLevel="0" collapsed="false">
      <c r="A15" s="67"/>
      <c r="B15" s="22" t="s">
        <v>23</v>
      </c>
      <c r="C15" s="23" t="n">
        <f aca="false">SUM(D15:L15)</f>
        <v>542671.538945304</v>
      </c>
      <c r="D15" s="23" t="n">
        <f aca="false">N15+X15+AH15</f>
        <v>24989.3455068977</v>
      </c>
      <c r="E15" s="23" t="n">
        <f aca="false">O15+Y15+AI15</f>
        <v>124511.991098993</v>
      </c>
      <c r="F15" s="23" t="n">
        <f aca="false">P15+Z15+AJ15</f>
        <v>93259.7430491987</v>
      </c>
      <c r="G15" s="23" t="n">
        <f aca="false">Q15+AA15+AK15</f>
        <v>58003.3584818263</v>
      </c>
      <c r="H15" s="23" t="n">
        <f aca="false">R15+AB15+AL15</f>
        <v>73052.3941855953</v>
      </c>
      <c r="I15" s="23" t="n">
        <f aca="false">S15+AC15+AM15</f>
        <v>29292.9102267246</v>
      </c>
      <c r="J15" s="23" t="n">
        <f aca="false">T15+AD15+AN15</f>
        <v>51075.8883719092</v>
      </c>
      <c r="K15" s="23" t="n">
        <f aca="false">U15+AE15+AO15</f>
        <v>69215.4159571415</v>
      </c>
      <c r="L15" s="23" t="n">
        <f aca="false">V15+AF15+AP15</f>
        <v>19270.4920670181</v>
      </c>
      <c r="M15" s="23" t="n">
        <v>238178.294418266</v>
      </c>
      <c r="N15" s="23" t="n">
        <v>4178.26796090655</v>
      </c>
      <c r="O15" s="23" t="n">
        <v>83289.1455767077</v>
      </c>
      <c r="P15" s="23" t="n">
        <v>25972.0301833568</v>
      </c>
      <c r="Q15" s="23" t="n">
        <v>4900.96585431728</v>
      </c>
      <c r="R15" s="23" t="n">
        <v>8023.85502098805</v>
      </c>
      <c r="S15" s="23" t="n">
        <v>22580.3496932515</v>
      </c>
      <c r="T15" s="23" t="n">
        <v>35220.7555293031</v>
      </c>
      <c r="U15" s="23" t="n">
        <v>41016.5947219604</v>
      </c>
      <c r="V15" s="23" t="n">
        <v>12996.3298774741</v>
      </c>
      <c r="W15" s="23" t="n">
        <v>74112.3845125912</v>
      </c>
      <c r="X15" s="23" t="n">
        <v>3317.48197947816</v>
      </c>
      <c r="Y15" s="23" t="n">
        <v>8343.71856600499</v>
      </c>
      <c r="Z15" s="23" t="n">
        <v>1243.02978782676</v>
      </c>
      <c r="AA15" s="23" t="n">
        <v>5611.78679785708</v>
      </c>
      <c r="AB15" s="23" t="n">
        <v>37467.7863512645</v>
      </c>
      <c r="AC15" s="23" t="n">
        <v>3057.88464669897</v>
      </c>
      <c r="AD15" s="23" t="n">
        <v>6729.00197436081</v>
      </c>
      <c r="AE15" s="23" t="n">
        <v>6984.89025969079</v>
      </c>
      <c r="AF15" s="23" t="n">
        <v>1356.80414940918</v>
      </c>
      <c r="AG15" s="23" t="n">
        <v>230380.860014447</v>
      </c>
      <c r="AH15" s="23" t="n">
        <v>17493.595566513</v>
      </c>
      <c r="AI15" s="23" t="n">
        <v>32879.1269562799</v>
      </c>
      <c r="AJ15" s="23" t="n">
        <v>66044.6830780151</v>
      </c>
      <c r="AK15" s="23" t="n">
        <v>47490.6058296519</v>
      </c>
      <c r="AL15" s="23" t="n">
        <v>27560.7528133427</v>
      </c>
      <c r="AM15" s="23" t="n">
        <v>3654.67588677414</v>
      </c>
      <c r="AN15" s="23" t="n">
        <v>9126.13086824525</v>
      </c>
      <c r="AO15" s="23" t="n">
        <v>21213.9309754903</v>
      </c>
      <c r="AP15" s="23" t="n">
        <v>4917.35804013485</v>
      </c>
    </row>
    <row r="16" customFormat="false" ht="15" hidden="false" customHeight="false" outlineLevel="0" collapsed="false">
      <c r="A16" s="67"/>
      <c r="B16" s="22" t="s">
        <v>24</v>
      </c>
      <c r="C16" s="23" t="n">
        <f aca="false">SUM(D16:L16)</f>
        <v>580839.747251471</v>
      </c>
      <c r="D16" s="23" t="n">
        <f aca="false">N16+X16+AH16</f>
        <v>23455.737639783</v>
      </c>
      <c r="E16" s="23" t="n">
        <f aca="false">O16+Y16+AI16</f>
        <v>115314.273731451</v>
      </c>
      <c r="F16" s="23" t="n">
        <f aca="false">P16+Z16+AJ16</f>
        <v>92167.0475014253</v>
      </c>
      <c r="G16" s="23" t="n">
        <f aca="false">Q16+AA16+AK16</f>
        <v>58611.9877636442</v>
      </c>
      <c r="H16" s="23" t="n">
        <f aca="false">R16+AB16+AL16</f>
        <v>71520.6116442723</v>
      </c>
      <c r="I16" s="23" t="n">
        <f aca="false">S16+AC16+AM16</f>
        <v>39695.923679832</v>
      </c>
      <c r="J16" s="23" t="n">
        <f aca="false">T16+AD16+AN16</f>
        <v>52368.8223241654</v>
      </c>
      <c r="K16" s="23" t="n">
        <f aca="false">U16+AE16+AO16</f>
        <v>104786.193254913</v>
      </c>
      <c r="L16" s="23" t="n">
        <f aca="false">V16+AF16+AP16</f>
        <v>22919.149711985</v>
      </c>
      <c r="M16" s="23" t="n">
        <v>252025.632886033</v>
      </c>
      <c r="N16" s="23" t="n">
        <v>4021.37504869926</v>
      </c>
      <c r="O16" s="23" t="n">
        <v>77830.8454647256</v>
      </c>
      <c r="P16" s="23" t="n">
        <v>25133.234696756</v>
      </c>
      <c r="Q16" s="23" t="n">
        <v>4983.46889083939</v>
      </c>
      <c r="R16" s="23" t="n">
        <v>5809.01194704553</v>
      </c>
      <c r="S16" s="23" t="n">
        <v>28890.1759767517</v>
      </c>
      <c r="T16" s="23" t="n">
        <v>34333.3672325634</v>
      </c>
      <c r="U16" s="23" t="n">
        <v>57235.767200754</v>
      </c>
      <c r="V16" s="23" t="n">
        <v>13788.3864278982</v>
      </c>
      <c r="W16" s="23" t="n">
        <v>84320.4979984448</v>
      </c>
      <c r="X16" s="23" t="n">
        <v>3374.99626179313</v>
      </c>
      <c r="Y16" s="23" t="n">
        <v>8808.7557264749</v>
      </c>
      <c r="Z16" s="23" t="n">
        <v>1056.83612673761</v>
      </c>
      <c r="AA16" s="23" t="n">
        <v>6239.03265119824</v>
      </c>
      <c r="AB16" s="23" t="n">
        <v>40252.8734435791</v>
      </c>
      <c r="AC16" s="23" t="n">
        <v>5632.11091225761</v>
      </c>
      <c r="AD16" s="23" t="n">
        <v>6368.92075675603</v>
      </c>
      <c r="AE16" s="23" t="n">
        <v>10744.0902533096</v>
      </c>
      <c r="AF16" s="23" t="n">
        <v>1842.88186633856</v>
      </c>
      <c r="AG16" s="23" t="n">
        <v>244493.616366993</v>
      </c>
      <c r="AH16" s="23" t="n">
        <v>16059.3663292906</v>
      </c>
      <c r="AI16" s="23" t="n">
        <v>28674.6725402506</v>
      </c>
      <c r="AJ16" s="23" t="n">
        <v>65976.9766779317</v>
      </c>
      <c r="AK16" s="23" t="n">
        <v>47389.4862216066</v>
      </c>
      <c r="AL16" s="23" t="n">
        <v>25458.7262536477</v>
      </c>
      <c r="AM16" s="23" t="n">
        <v>5173.63679082272</v>
      </c>
      <c r="AN16" s="23" t="n">
        <v>11666.534334846</v>
      </c>
      <c r="AO16" s="23" t="n">
        <v>36806.3358008491</v>
      </c>
      <c r="AP16" s="23" t="n">
        <v>7287.88141774827</v>
      </c>
    </row>
    <row r="17" customFormat="false" ht="15" hidden="false" customHeight="false" outlineLevel="0" collapsed="false">
      <c r="A17" s="67"/>
      <c r="B17" s="25" t="s">
        <v>25</v>
      </c>
      <c r="C17" s="26" t="n">
        <f aca="false">SUM(D17:L17)</f>
        <v>672538.267934204</v>
      </c>
      <c r="D17" s="26" t="n">
        <f aca="false">N17+X17+AH17</f>
        <v>32735.2406665463</v>
      </c>
      <c r="E17" s="26" t="n">
        <f aca="false">O17+Y17+AI17</f>
        <v>117571.546663036</v>
      </c>
      <c r="F17" s="26" t="n">
        <f aca="false">P17+Z17+AJ17</f>
        <v>96377.7793987853</v>
      </c>
      <c r="G17" s="26" t="n">
        <f aca="false">Q17+AA17+AK17</f>
        <v>108850.026644034</v>
      </c>
      <c r="H17" s="26" t="n">
        <f aca="false">R17+AB17+AL17</f>
        <v>66820.0687088839</v>
      </c>
      <c r="I17" s="26" t="n">
        <f aca="false">S17+AC17+AM17</f>
        <v>43766.3345602452</v>
      </c>
      <c r="J17" s="26" t="n">
        <f aca="false">T17+AD17+AN17</f>
        <v>71412.5359494684</v>
      </c>
      <c r="K17" s="26" t="n">
        <f aca="false">U17+AE17+AO17</f>
        <v>107453.823708827</v>
      </c>
      <c r="L17" s="26" t="n">
        <f aca="false">V17+AF17+AP17</f>
        <v>27550.9116343777</v>
      </c>
      <c r="M17" s="26" t="n">
        <v>256231.072695701</v>
      </c>
      <c r="N17" s="26" t="n">
        <v>5798.17586167342</v>
      </c>
      <c r="O17" s="26" t="n">
        <v>61458.0089585666</v>
      </c>
      <c r="P17" s="26" t="n">
        <v>21280.7351198872</v>
      </c>
      <c r="Q17" s="26" t="n">
        <v>6854.20505641044</v>
      </c>
      <c r="R17" s="26" t="n">
        <v>6401.3073942525</v>
      </c>
      <c r="S17" s="26" t="n">
        <v>29988.7636422344</v>
      </c>
      <c r="T17" s="26" t="n">
        <v>46662.9548907634</v>
      </c>
      <c r="U17" s="26" t="n">
        <v>63393.6060320452</v>
      </c>
      <c r="V17" s="26" t="n">
        <v>14393.315739868</v>
      </c>
      <c r="W17" s="26" t="n">
        <v>109922.729425512</v>
      </c>
      <c r="X17" s="26" t="n">
        <v>3322.44234752808</v>
      </c>
      <c r="Y17" s="26" t="n">
        <v>29760.3928280857</v>
      </c>
      <c r="Z17" s="26" t="n">
        <v>1461.88889380346</v>
      </c>
      <c r="AA17" s="26" t="n">
        <v>8966.4026227721</v>
      </c>
      <c r="AB17" s="26" t="n">
        <v>33401.8805761956</v>
      </c>
      <c r="AC17" s="26" t="n">
        <v>7554.82774825888</v>
      </c>
      <c r="AD17" s="26" t="n">
        <v>8760.53926175992</v>
      </c>
      <c r="AE17" s="26" t="n">
        <v>14454.2334167761</v>
      </c>
      <c r="AF17" s="26" t="n">
        <v>2240.12173033252</v>
      </c>
      <c r="AG17" s="26" t="n">
        <v>306384.46581299</v>
      </c>
      <c r="AH17" s="26" t="n">
        <v>23614.6224573448</v>
      </c>
      <c r="AI17" s="26" t="n">
        <v>26353.1448763839</v>
      </c>
      <c r="AJ17" s="26" t="n">
        <v>73635.1553850947</v>
      </c>
      <c r="AK17" s="26" t="n">
        <v>93029.4189648516</v>
      </c>
      <c r="AL17" s="26" t="n">
        <v>27016.8807384357</v>
      </c>
      <c r="AM17" s="26" t="n">
        <v>6222.74316975185</v>
      </c>
      <c r="AN17" s="26" t="n">
        <v>15989.0417969451</v>
      </c>
      <c r="AO17" s="26" t="n">
        <v>29605.9842600055</v>
      </c>
      <c r="AP17" s="26" t="n">
        <v>10917.4741641771</v>
      </c>
    </row>
    <row r="18" customFormat="false" ht="15" hidden="false" customHeight="false" outlineLevel="0" collapsed="false">
      <c r="A18" s="67" t="n">
        <v>2011</v>
      </c>
      <c r="B18" s="70" t="s">
        <v>12</v>
      </c>
      <c r="C18" s="71" t="n">
        <f aca="false">SUM(D18:L18)</f>
        <v>6674174.61858905</v>
      </c>
      <c r="D18" s="71" t="n">
        <f aca="false">SUM(D19:D30)</f>
        <v>292083.900586109</v>
      </c>
      <c r="E18" s="71" t="n">
        <f aca="false">SUM(E19:E30)</f>
        <v>1435001.10010669</v>
      </c>
      <c r="F18" s="71" t="n">
        <f aca="false">SUM(F19:F30)</f>
        <v>1136460.7822658</v>
      </c>
      <c r="G18" s="71" t="n">
        <f aca="false">SUM(G19:G30)</f>
        <v>760431.734947459</v>
      </c>
      <c r="H18" s="71" t="n">
        <f aca="false">SUM(H19:H30)</f>
        <v>772163.79987107</v>
      </c>
      <c r="I18" s="71" t="n">
        <f aca="false">SUM(I19:I30)</f>
        <v>426509.053869581</v>
      </c>
      <c r="J18" s="71" t="n">
        <f aca="false">SUM(J19:J30)</f>
        <v>615482.349564793</v>
      </c>
      <c r="K18" s="71" t="n">
        <f aca="false">SUM(K19:K30)</f>
        <v>964202.485479308</v>
      </c>
      <c r="L18" s="71" t="n">
        <f aca="false">SUM(L19:L30)</f>
        <v>271839.411898247</v>
      </c>
      <c r="M18" s="71" t="n">
        <v>2856045</v>
      </c>
      <c r="N18" s="71" t="n">
        <v>59097.685532728</v>
      </c>
      <c r="O18" s="71" t="n">
        <v>912885</v>
      </c>
      <c r="P18" s="71" t="n">
        <v>278580</v>
      </c>
      <c r="Q18" s="71" t="n">
        <v>74628.7854173589</v>
      </c>
      <c r="R18" s="71" t="n">
        <v>68164.6886567347</v>
      </c>
      <c r="S18" s="71" t="n">
        <v>311680.281698561</v>
      </c>
      <c r="T18" s="71" t="n">
        <v>409989.558694617</v>
      </c>
      <c r="U18" s="71" t="n">
        <v>586739.602021543</v>
      </c>
      <c r="V18" s="71" t="n">
        <v>154279.397978457</v>
      </c>
      <c r="W18" s="71" t="n">
        <v>1012160.80018597</v>
      </c>
      <c r="X18" s="71" t="n">
        <v>35718.7174564093</v>
      </c>
      <c r="Y18" s="71" t="n">
        <v>200376.801505941</v>
      </c>
      <c r="Z18" s="71" t="n">
        <v>16112.906619227</v>
      </c>
      <c r="AA18" s="71" t="n">
        <v>73477.3460843568</v>
      </c>
      <c r="AB18" s="71" t="n">
        <v>409365.278017754</v>
      </c>
      <c r="AC18" s="71" t="n">
        <v>63979.473209854</v>
      </c>
      <c r="AD18" s="71" t="n">
        <v>72119.9195504813</v>
      </c>
      <c r="AE18" s="71" t="n">
        <v>117983.855503934</v>
      </c>
      <c r="AF18" s="71" t="n">
        <v>23026.5022380094</v>
      </c>
      <c r="AG18" s="71" t="n">
        <v>2805968.81840309</v>
      </c>
      <c r="AH18" s="71" t="n">
        <v>197267.497596972</v>
      </c>
      <c r="AI18" s="71" t="n">
        <v>321739.298600745</v>
      </c>
      <c r="AJ18" s="71" t="n">
        <v>841767.875646574</v>
      </c>
      <c r="AK18" s="71" t="n">
        <v>612325.603445743</v>
      </c>
      <c r="AL18" s="71" t="n">
        <v>294633.833196581</v>
      </c>
      <c r="AM18" s="71" t="n">
        <v>50849.2989611661</v>
      </c>
      <c r="AN18" s="71" t="n">
        <v>133372.871319694</v>
      </c>
      <c r="AO18" s="71" t="n">
        <v>259479.027953832</v>
      </c>
      <c r="AP18" s="71" t="n">
        <v>94533.5116817807</v>
      </c>
    </row>
    <row r="19" customFormat="false" ht="15" hidden="false" customHeight="false" outlineLevel="0" collapsed="false">
      <c r="A19" s="67"/>
      <c r="B19" s="22" t="s">
        <v>14</v>
      </c>
      <c r="C19" s="23" t="n">
        <f aca="false">SUM(D19:L19)</f>
        <v>758661.867193741</v>
      </c>
      <c r="D19" s="23" t="n">
        <f aca="false">N19+X19+AH19</f>
        <v>25008.6245452617</v>
      </c>
      <c r="E19" s="23" t="n">
        <f aca="false">O19+Y19+AI19</f>
        <v>183904.508714262</v>
      </c>
      <c r="F19" s="23" t="n">
        <f aca="false">P19+Z19+AJ19</f>
        <v>136032.830469626</v>
      </c>
      <c r="G19" s="23" t="n">
        <f aca="false">Q19+AA19+AK19</f>
        <v>71738.7024556123</v>
      </c>
      <c r="H19" s="23" t="n">
        <f aca="false">R19+AB19+AL19</f>
        <v>54426.5351125123</v>
      </c>
      <c r="I19" s="23" t="n">
        <f aca="false">S19+AC19+AM19</f>
        <v>59844.2099594333</v>
      </c>
      <c r="J19" s="23" t="n">
        <f aca="false">T19+AD19+AN19</f>
        <v>60279.2685735562</v>
      </c>
      <c r="K19" s="23" t="n">
        <f aca="false">U19+AE19+AO19</f>
        <v>130742.027722015</v>
      </c>
      <c r="L19" s="23" t="n">
        <f aca="false">V19+AF19+AP19</f>
        <v>36685.1596414627</v>
      </c>
      <c r="M19" s="23" t="n">
        <v>303476.473669432</v>
      </c>
      <c r="N19" s="23" t="n">
        <v>6576.55218268635</v>
      </c>
      <c r="O19" s="23" t="n">
        <v>97209.734476641</v>
      </c>
      <c r="P19" s="23" t="n">
        <v>18854.7247437775</v>
      </c>
      <c r="Q19" s="23" t="n">
        <v>5823.22858389289</v>
      </c>
      <c r="R19" s="23" t="n">
        <v>3949.64771877337</v>
      </c>
      <c r="S19" s="23" t="n">
        <v>39975.4330590875</v>
      </c>
      <c r="T19" s="23" t="n">
        <v>37294.211006046</v>
      </c>
      <c r="U19" s="23" t="n">
        <v>77477.0613747954</v>
      </c>
      <c r="V19" s="23" t="n">
        <v>16315.8805237316</v>
      </c>
      <c r="W19" s="23" t="n">
        <v>128394.464335301</v>
      </c>
      <c r="X19" s="23" t="n">
        <v>2608.55593546022</v>
      </c>
      <c r="Y19" s="23" t="n">
        <v>47006.3724771634</v>
      </c>
      <c r="Z19" s="23" t="n">
        <v>2423.87901245473</v>
      </c>
      <c r="AA19" s="23" t="n">
        <v>6730.76202119338</v>
      </c>
      <c r="AB19" s="23" t="n">
        <v>25498.4379587416</v>
      </c>
      <c r="AC19" s="23" t="n">
        <v>12519.1897114112</v>
      </c>
      <c r="AD19" s="23" t="n">
        <v>7711.2730292891</v>
      </c>
      <c r="AE19" s="23" t="n">
        <v>20626.8208290897</v>
      </c>
      <c r="AF19" s="23" t="n">
        <v>3269.17336049783</v>
      </c>
      <c r="AG19" s="23" t="n">
        <v>326790.929189009</v>
      </c>
      <c r="AH19" s="23" t="n">
        <v>15823.5164271152</v>
      </c>
      <c r="AI19" s="23" t="n">
        <v>39688.4017604574</v>
      </c>
      <c r="AJ19" s="23" t="n">
        <v>114754.226713394</v>
      </c>
      <c r="AK19" s="23" t="n">
        <v>59184.711850526</v>
      </c>
      <c r="AL19" s="23" t="n">
        <v>24978.4494349973</v>
      </c>
      <c r="AM19" s="23" t="n">
        <v>7349.5871889346</v>
      </c>
      <c r="AN19" s="23" t="n">
        <v>15273.7845382211</v>
      </c>
      <c r="AO19" s="23" t="n">
        <v>32638.1455181298</v>
      </c>
      <c r="AP19" s="23" t="n">
        <v>17100.1057572332</v>
      </c>
    </row>
    <row r="20" customFormat="false" ht="15" hidden="false" customHeight="false" outlineLevel="0" collapsed="false">
      <c r="A20" s="67"/>
      <c r="B20" s="22" t="s">
        <v>15</v>
      </c>
      <c r="C20" s="23" t="n">
        <f aca="false">SUM(D20:L20)</f>
        <v>672970.775602667</v>
      </c>
      <c r="D20" s="23" t="n">
        <f aca="false">N20+X20+AH20</f>
        <v>23756.1418022923</v>
      </c>
      <c r="E20" s="23" t="n">
        <f aca="false">O20+Y20+AI20</f>
        <v>97654.2855840331</v>
      </c>
      <c r="F20" s="23" t="n">
        <f aca="false">P20+Z20+AJ20</f>
        <v>198143.198184312</v>
      </c>
      <c r="G20" s="23" t="n">
        <f aca="false">Q20+AA20+AK20</f>
        <v>66224.9332723067</v>
      </c>
      <c r="H20" s="23" t="n">
        <f aca="false">R20+AB20+AL20</f>
        <v>55763.4608922689</v>
      </c>
      <c r="I20" s="23" t="n">
        <f aca="false">S20+AC20+AM20</f>
        <v>50756.3593991481</v>
      </c>
      <c r="J20" s="23" t="n">
        <f aca="false">T20+AD20+AN20</f>
        <v>37276.9686938728</v>
      </c>
      <c r="K20" s="23" t="n">
        <f aca="false">U20+AE20+AO20</f>
        <v>108735.032222879</v>
      </c>
      <c r="L20" s="23" t="n">
        <f aca="false">V20+AF20+AP20</f>
        <v>34660.3955515539</v>
      </c>
      <c r="M20" s="23" t="n">
        <v>215702.99059238</v>
      </c>
      <c r="N20" s="23" t="n">
        <v>5279.4285311712</v>
      </c>
      <c r="O20" s="23" t="n">
        <v>48061.2667060911</v>
      </c>
      <c r="P20" s="23" t="n">
        <v>26260.8233284529</v>
      </c>
      <c r="Q20" s="23" t="n">
        <v>5585.58573148848</v>
      </c>
      <c r="R20" s="23" t="n">
        <v>4754.96035901272</v>
      </c>
      <c r="S20" s="23" t="n">
        <v>29779.698578908</v>
      </c>
      <c r="T20" s="23" t="n">
        <v>23627.1226109379</v>
      </c>
      <c r="U20" s="23" t="n">
        <v>56799.9492635025</v>
      </c>
      <c r="V20" s="23" t="n">
        <v>15554.1554828151</v>
      </c>
      <c r="W20" s="23" t="n">
        <v>111352.314632818</v>
      </c>
      <c r="X20" s="23" t="n">
        <v>883.377301568058</v>
      </c>
      <c r="Y20" s="23" t="n">
        <v>30519.9779348672</v>
      </c>
      <c r="Z20" s="23" t="n">
        <v>4326.00948605961</v>
      </c>
      <c r="AA20" s="23" t="n">
        <v>6648.93367976136</v>
      </c>
      <c r="AB20" s="23" t="n">
        <v>27084.3887786282</v>
      </c>
      <c r="AC20" s="23" t="n">
        <v>13765.0849350398</v>
      </c>
      <c r="AD20" s="23" t="n">
        <v>3673.29998345783</v>
      </c>
      <c r="AE20" s="23" t="n">
        <v>20058.5989471001</v>
      </c>
      <c r="AF20" s="23" t="n">
        <v>4392.64358633627</v>
      </c>
      <c r="AG20" s="23" t="n">
        <v>345915.470377468</v>
      </c>
      <c r="AH20" s="23" t="n">
        <v>17593.335969553</v>
      </c>
      <c r="AI20" s="23" t="n">
        <v>19073.0409430749</v>
      </c>
      <c r="AJ20" s="23" t="n">
        <v>167556.365369799</v>
      </c>
      <c r="AK20" s="23" t="n">
        <v>53990.4138610569</v>
      </c>
      <c r="AL20" s="23" t="n">
        <v>23924.111754628</v>
      </c>
      <c r="AM20" s="23" t="n">
        <v>7211.57588520032</v>
      </c>
      <c r="AN20" s="23" t="n">
        <v>9976.54609947709</v>
      </c>
      <c r="AO20" s="23" t="n">
        <v>31876.4840122765</v>
      </c>
      <c r="AP20" s="23" t="n">
        <v>14713.5964824026</v>
      </c>
    </row>
    <row r="21" customFormat="false" ht="15.75" hidden="false" customHeight="true" outlineLevel="0" collapsed="false">
      <c r="A21" s="67"/>
      <c r="B21" s="22" t="s">
        <v>16</v>
      </c>
      <c r="C21" s="23" t="n">
        <f aca="false">SUM(D21:L21)</f>
        <v>579603.168146965</v>
      </c>
      <c r="D21" s="23" t="n">
        <f aca="false">N21+X21+AH21</f>
        <v>20623.8724176213</v>
      </c>
      <c r="E21" s="23" t="n">
        <f aca="false">O21+Y21+AI21</f>
        <v>120753.503572307</v>
      </c>
      <c r="F21" s="23" t="n">
        <f aca="false">P21+Z21+AJ21</f>
        <v>94783.4450524817</v>
      </c>
      <c r="G21" s="23" t="n">
        <f aca="false">Q21+AA21+AK21</f>
        <v>53790.8794811891</v>
      </c>
      <c r="H21" s="23" t="n">
        <f aca="false">R21+AB21+AL21</f>
        <v>60365.7943620716</v>
      </c>
      <c r="I21" s="23" t="n">
        <f aca="false">S21+AC21+AM21</f>
        <v>49340.1081076724</v>
      </c>
      <c r="J21" s="23" t="n">
        <f aca="false">T21+AD21+AN21</f>
        <v>40923.3241587387</v>
      </c>
      <c r="K21" s="23" t="n">
        <f aca="false">U21+AE21+AO21</f>
        <v>106411.942929599</v>
      </c>
      <c r="L21" s="23" t="n">
        <f aca="false">V21+AF21+AP21</f>
        <v>32610.2980652838</v>
      </c>
      <c r="M21" s="23" t="n">
        <v>250417.535738189</v>
      </c>
      <c r="N21" s="23" t="n">
        <v>4249.87443627031</v>
      </c>
      <c r="O21" s="23" t="n">
        <v>72773.9988172679</v>
      </c>
      <c r="P21" s="23" t="n">
        <v>21282.4519277696</v>
      </c>
      <c r="Q21" s="23" t="n">
        <v>4723.71703486726</v>
      </c>
      <c r="R21" s="23" t="n">
        <v>6457.46148092745</v>
      </c>
      <c r="S21" s="23" t="n">
        <v>33097.0359012715</v>
      </c>
      <c r="T21" s="23" t="n">
        <v>27437.042784659</v>
      </c>
      <c r="U21" s="23" t="n">
        <v>63836.8592471358</v>
      </c>
      <c r="V21" s="23" t="n">
        <v>16559.0941080196</v>
      </c>
      <c r="W21" s="23" t="n">
        <v>89009.0148116427</v>
      </c>
      <c r="X21" s="23" t="n">
        <v>2318.3593320237</v>
      </c>
      <c r="Y21" s="23" t="n">
        <v>20177.9702972747</v>
      </c>
      <c r="Z21" s="23" t="n">
        <v>1285.06954380839</v>
      </c>
      <c r="AA21" s="23" t="n">
        <v>4558.63821423247</v>
      </c>
      <c r="AB21" s="23" t="n">
        <v>31221.8349777206</v>
      </c>
      <c r="AC21" s="23" t="n">
        <v>8945.02769450287</v>
      </c>
      <c r="AD21" s="23" t="n">
        <v>4570.63001757757</v>
      </c>
      <c r="AE21" s="23" t="n">
        <v>13719.4234900402</v>
      </c>
      <c r="AF21" s="23" t="n">
        <v>2212.06124446214</v>
      </c>
      <c r="AG21" s="23" t="n">
        <v>240176.617597133</v>
      </c>
      <c r="AH21" s="23" t="n">
        <v>14055.6386493273</v>
      </c>
      <c r="AI21" s="23" t="n">
        <v>27801.5344577645</v>
      </c>
      <c r="AJ21" s="23" t="n">
        <v>72215.9235809037</v>
      </c>
      <c r="AK21" s="23" t="n">
        <v>44508.5242320894</v>
      </c>
      <c r="AL21" s="23" t="n">
        <v>22686.4979034236</v>
      </c>
      <c r="AM21" s="23" t="n">
        <v>7298.04451189801</v>
      </c>
      <c r="AN21" s="23" t="n">
        <v>8915.65135650212</v>
      </c>
      <c r="AO21" s="23" t="n">
        <v>28855.6601924227</v>
      </c>
      <c r="AP21" s="23" t="n">
        <v>13839.142712802</v>
      </c>
    </row>
    <row r="22" customFormat="false" ht="15.75" hidden="false" customHeight="true" outlineLevel="0" collapsed="false">
      <c r="A22" s="67"/>
      <c r="B22" s="22" t="s">
        <v>17</v>
      </c>
      <c r="C22" s="23" t="n">
        <f aca="false">SUM(D22:L22)</f>
        <v>560545.635169061</v>
      </c>
      <c r="D22" s="23" t="n">
        <f aca="false">N22+X22+AH22</f>
        <v>19999.7942562684</v>
      </c>
      <c r="E22" s="23" t="n">
        <f aca="false">O22+Y22+AI22</f>
        <v>124196.002340946</v>
      </c>
      <c r="F22" s="23" t="n">
        <f aca="false">P22+Z22+AJ22</f>
        <v>84067.4149920926</v>
      </c>
      <c r="G22" s="23" t="n">
        <f aca="false">Q22+AA22+AK22</f>
        <v>59160.4832967303</v>
      </c>
      <c r="H22" s="23" t="n">
        <f aca="false">R22+AB22+AL22</f>
        <v>83900.4886760936</v>
      </c>
      <c r="I22" s="23" t="n">
        <f aca="false">S22+AC22+AM22</f>
        <v>34634.2754018565</v>
      </c>
      <c r="J22" s="23" t="n">
        <f aca="false">T22+AD22+AN22</f>
        <v>52194.5804196656</v>
      </c>
      <c r="K22" s="23" t="n">
        <f aca="false">U22+AE22+AO22</f>
        <v>79417.6243342171</v>
      </c>
      <c r="L22" s="23" t="n">
        <f aca="false">V22+AF22+AP22</f>
        <v>22974.9714511907</v>
      </c>
      <c r="M22" s="23" t="n">
        <v>245579.139540759</v>
      </c>
      <c r="N22" s="23" t="n">
        <v>4497.72096346614</v>
      </c>
      <c r="O22" s="23" t="n">
        <v>76963.9123376623</v>
      </c>
      <c r="P22" s="23" t="n">
        <v>21415.155693261</v>
      </c>
      <c r="Q22" s="23" t="n">
        <v>7226.94314070788</v>
      </c>
      <c r="R22" s="23" t="n">
        <v>7828.78545454546</v>
      </c>
      <c r="S22" s="23" t="n">
        <v>27343.6390909091</v>
      </c>
      <c r="T22" s="23" t="n">
        <v>35027.0077140078</v>
      </c>
      <c r="U22" s="23" t="n">
        <v>51252.8004385965</v>
      </c>
      <c r="V22" s="23" t="n">
        <v>14023.1747076023</v>
      </c>
      <c r="W22" s="23" t="n">
        <v>81459.8535260526</v>
      </c>
      <c r="X22" s="23" t="n">
        <v>2979.24258088278</v>
      </c>
      <c r="Y22" s="23" t="n">
        <v>10429.8055354636</v>
      </c>
      <c r="Z22" s="23" t="n">
        <v>834.489695323344</v>
      </c>
      <c r="AA22" s="23" t="n">
        <v>4500.2404660299</v>
      </c>
      <c r="AB22" s="23" t="n">
        <v>44144.390758344</v>
      </c>
      <c r="AC22" s="23" t="n">
        <v>3228.51787787613</v>
      </c>
      <c r="AD22" s="23" t="n">
        <v>6751.55921294052</v>
      </c>
      <c r="AE22" s="23" t="n">
        <v>7234.74214133525</v>
      </c>
      <c r="AF22" s="23" t="n">
        <v>1356.86525785718</v>
      </c>
      <c r="AG22" s="23" t="n">
        <v>233506.64210225</v>
      </c>
      <c r="AH22" s="23" t="n">
        <v>12522.8307119195</v>
      </c>
      <c r="AI22" s="23" t="n">
        <v>36802.28446782</v>
      </c>
      <c r="AJ22" s="23" t="n">
        <v>61817.7696035082</v>
      </c>
      <c r="AK22" s="23" t="n">
        <v>47433.2996899926</v>
      </c>
      <c r="AL22" s="23" t="n">
        <v>31927.3124632042</v>
      </c>
      <c r="AM22" s="23" t="n">
        <v>4062.11843307131</v>
      </c>
      <c r="AN22" s="23" t="n">
        <v>10416.0134927173</v>
      </c>
      <c r="AO22" s="23" t="n">
        <v>20930.0817542853</v>
      </c>
      <c r="AP22" s="23" t="n">
        <v>7594.93148573117</v>
      </c>
    </row>
    <row r="23" customFormat="false" ht="15.75" hidden="false" customHeight="true" outlineLevel="0" collapsed="false">
      <c r="A23" s="67"/>
      <c r="B23" s="22" t="s">
        <v>18</v>
      </c>
      <c r="C23" s="23" t="n">
        <f aca="false">SUM(D23:L23)</f>
        <v>454127.905541743</v>
      </c>
      <c r="D23" s="23" t="n">
        <f aca="false">N23+X23+AH23</f>
        <v>20862.2498325036</v>
      </c>
      <c r="E23" s="23" t="n">
        <f aca="false">O23+Y23+AI23</f>
        <v>108976.551338046</v>
      </c>
      <c r="F23" s="23" t="n">
        <f aca="false">P23+Z23+AJ23</f>
        <v>70118.4285928608</v>
      </c>
      <c r="G23" s="23" t="n">
        <f aca="false">Q23+AA23+AK23</f>
        <v>51628.7720369121</v>
      </c>
      <c r="H23" s="23" t="n">
        <f aca="false">R23+AB23+AL23</f>
        <v>57491.3142545347</v>
      </c>
      <c r="I23" s="23" t="n">
        <f aca="false">S23+AC23+AM23</f>
        <v>27380.0490770322</v>
      </c>
      <c r="J23" s="23" t="n">
        <f aca="false">T23+AD23+AN23</f>
        <v>42283.70627976</v>
      </c>
      <c r="K23" s="23" t="n">
        <f aca="false">U23+AE23+AO23</f>
        <v>59013.0959146753</v>
      </c>
      <c r="L23" s="23" t="n">
        <f aca="false">V23+AF23+AP23</f>
        <v>16373.7382154181</v>
      </c>
      <c r="M23" s="23" t="n">
        <v>216666.50575538</v>
      </c>
      <c r="N23" s="23" t="n">
        <v>3798.97617145094</v>
      </c>
      <c r="O23" s="23" t="n">
        <v>73760.9366883117</v>
      </c>
      <c r="P23" s="23" t="n">
        <v>23130.1657629744</v>
      </c>
      <c r="Q23" s="23" t="n">
        <v>6047.77515651842</v>
      </c>
      <c r="R23" s="23" t="n">
        <v>6204.7</v>
      </c>
      <c r="S23" s="23" t="n">
        <v>22514.6227272727</v>
      </c>
      <c r="T23" s="23" t="n">
        <v>28385.4659447579</v>
      </c>
      <c r="U23" s="23" t="n">
        <v>42298.3084795322</v>
      </c>
      <c r="V23" s="23" t="n">
        <v>10525.5548245614</v>
      </c>
      <c r="W23" s="23" t="n">
        <v>60831.2856922295</v>
      </c>
      <c r="X23" s="23" t="n">
        <v>3101.07371195782</v>
      </c>
      <c r="Y23" s="23" t="n">
        <v>7527.2819270619</v>
      </c>
      <c r="Z23" s="23" t="n">
        <v>789.248028249682</v>
      </c>
      <c r="AA23" s="23" t="n">
        <v>5347.07168212172</v>
      </c>
      <c r="AB23" s="23" t="n">
        <v>30946.1649814016</v>
      </c>
      <c r="AC23" s="23" t="n">
        <v>2537.86975837</v>
      </c>
      <c r="AD23" s="23" t="n">
        <v>4978.09199571803</v>
      </c>
      <c r="AE23" s="23" t="n">
        <v>4462.58918858997</v>
      </c>
      <c r="AF23" s="23" t="n">
        <v>1141.89441875886</v>
      </c>
      <c r="AG23" s="23" t="n">
        <v>176630.114094134</v>
      </c>
      <c r="AH23" s="23" t="n">
        <v>13962.1999490948</v>
      </c>
      <c r="AI23" s="23" t="n">
        <v>27688.3327226724</v>
      </c>
      <c r="AJ23" s="23" t="n">
        <v>46199.0148016367</v>
      </c>
      <c r="AK23" s="23" t="n">
        <v>40233.9251982719</v>
      </c>
      <c r="AL23" s="23" t="n">
        <v>20340.4492731332</v>
      </c>
      <c r="AM23" s="23" t="n">
        <v>2327.55659138947</v>
      </c>
      <c r="AN23" s="23" t="n">
        <v>8920.14833928401</v>
      </c>
      <c r="AO23" s="23" t="n">
        <v>12252.1982465532</v>
      </c>
      <c r="AP23" s="23" t="n">
        <v>4706.28897209788</v>
      </c>
    </row>
    <row r="24" customFormat="false" ht="15.75" hidden="false" customHeight="true" outlineLevel="0" collapsed="false">
      <c r="A24" s="67"/>
      <c r="B24" s="22" t="s">
        <v>19</v>
      </c>
      <c r="C24" s="23" t="n">
        <f aca="false">SUM(D24:L24)</f>
        <v>368990.943557897</v>
      </c>
      <c r="D24" s="23" t="n">
        <f aca="false">N24+X24+AH24</f>
        <v>20752.1964804919</v>
      </c>
      <c r="E24" s="23" t="n">
        <f aca="false">O24+Y24+AI24</f>
        <v>95742.0404407019</v>
      </c>
      <c r="F24" s="23" t="n">
        <f aca="false">P24+Z24+AJ24</f>
        <v>44651.1734360996</v>
      </c>
      <c r="G24" s="23" t="n">
        <f aca="false">Q24+AA24+AK24</f>
        <v>43835.1426630591</v>
      </c>
      <c r="H24" s="23" t="n">
        <f aca="false">R24+AB24+AL24</f>
        <v>51493.1974569255</v>
      </c>
      <c r="I24" s="23" t="n">
        <f aca="false">S24+AC24+AM24</f>
        <v>23470.7039505876</v>
      </c>
      <c r="J24" s="23" t="n">
        <f aca="false">T24+AD24+AN24</f>
        <v>37507.6531999053</v>
      </c>
      <c r="K24" s="23" t="n">
        <f aca="false">U24+AE24+AO24</f>
        <v>39956.1930752041</v>
      </c>
      <c r="L24" s="23" t="n">
        <f aca="false">V24+AF24+AP24</f>
        <v>11582.6428549216</v>
      </c>
      <c r="M24" s="23" t="n">
        <v>171232.354703862</v>
      </c>
      <c r="N24" s="23" t="n">
        <v>3515.512861161</v>
      </c>
      <c r="O24" s="23" t="n">
        <v>63197.150974026</v>
      </c>
      <c r="P24" s="23" t="n">
        <v>17316.6785437645</v>
      </c>
      <c r="Q24" s="23" t="n">
        <v>3918.35585174323</v>
      </c>
      <c r="R24" s="23" t="n">
        <v>4335.68181818182</v>
      </c>
      <c r="S24" s="23" t="n">
        <v>19513.3509090909</v>
      </c>
      <c r="T24" s="23" t="n">
        <v>23120.4621961867</v>
      </c>
      <c r="U24" s="23" t="n">
        <v>28224.5051169591</v>
      </c>
      <c r="V24" s="23" t="n">
        <v>8090.65643274854</v>
      </c>
      <c r="W24" s="23" t="n">
        <v>59575.9882142784</v>
      </c>
      <c r="X24" s="23" t="n">
        <v>2982.48858082518</v>
      </c>
      <c r="Y24" s="23" t="n">
        <v>7893.21709884435</v>
      </c>
      <c r="Z24" s="23" t="n">
        <v>527.213107994859</v>
      </c>
      <c r="AA24" s="23" t="n">
        <v>4775.47454986472</v>
      </c>
      <c r="AB24" s="23" t="n">
        <v>32168.5277252822</v>
      </c>
      <c r="AC24" s="23" t="n">
        <v>2155.27652806048</v>
      </c>
      <c r="AD24" s="23" t="n">
        <v>4574.69347730075</v>
      </c>
      <c r="AE24" s="23" t="n">
        <v>3514.46602145875</v>
      </c>
      <c r="AF24" s="23" t="n">
        <v>984.631124647076</v>
      </c>
      <c r="AG24" s="23" t="n">
        <v>138182.600639756</v>
      </c>
      <c r="AH24" s="23" t="n">
        <v>14254.1950385058</v>
      </c>
      <c r="AI24" s="23" t="n">
        <v>24651.6723678315</v>
      </c>
      <c r="AJ24" s="23" t="n">
        <v>26807.2817843402</v>
      </c>
      <c r="AK24" s="23" t="n">
        <v>35141.3122614512</v>
      </c>
      <c r="AL24" s="23" t="n">
        <v>14988.9879134615</v>
      </c>
      <c r="AM24" s="23" t="n">
        <v>1802.07651343621</v>
      </c>
      <c r="AN24" s="23" t="n">
        <v>9812.49752641784</v>
      </c>
      <c r="AO24" s="23" t="n">
        <v>8217.22193678628</v>
      </c>
      <c r="AP24" s="23" t="n">
        <v>2507.35529752597</v>
      </c>
    </row>
    <row r="25" customFormat="false" ht="15.75" hidden="false" customHeight="true" outlineLevel="0" collapsed="false">
      <c r="A25" s="67"/>
      <c r="B25" s="22" t="s">
        <v>20</v>
      </c>
      <c r="C25" s="23" t="n">
        <f aca="false">SUM(D25:L25)</f>
        <v>593462.747946615</v>
      </c>
      <c r="D25" s="23" t="n">
        <f aca="false">N25+X25+AH25</f>
        <v>31383.1269716222</v>
      </c>
      <c r="E25" s="23" t="n">
        <f aca="false">O25+Y25+AI25</f>
        <v>150531.044805574</v>
      </c>
      <c r="F25" s="23" t="n">
        <f aca="false">P25+Z25+AJ25</f>
        <v>99203.2846865633</v>
      </c>
      <c r="G25" s="23" t="n">
        <f aca="false">Q25+AA25+AK25</f>
        <v>68146.3082404818</v>
      </c>
      <c r="H25" s="23" t="n">
        <f aca="false">R25+AB25+AL25</f>
        <v>100511.74494897</v>
      </c>
      <c r="I25" s="23" t="n">
        <f aca="false">S25+AC25+AM25</f>
        <v>26600.8231441804</v>
      </c>
      <c r="J25" s="23" t="n">
        <f aca="false">T25+AD25+AN25</f>
        <v>58852.8706875918</v>
      </c>
      <c r="K25" s="23" t="n">
        <f aca="false">U25+AE25+AO25</f>
        <v>45695.4319584912</v>
      </c>
      <c r="L25" s="23" t="n">
        <f aca="false">V25+AF25+AP25</f>
        <v>12538.1125031401</v>
      </c>
      <c r="M25" s="23" t="n">
        <v>256011.080468965</v>
      </c>
      <c r="N25" s="23" t="n">
        <v>6052.03017691207</v>
      </c>
      <c r="O25" s="23" t="n">
        <v>107660.786271958</v>
      </c>
      <c r="P25" s="23" t="n">
        <v>28174.3997445722</v>
      </c>
      <c r="Q25" s="23" t="n">
        <v>6651.61315932414</v>
      </c>
      <c r="R25" s="23" t="n">
        <v>6112.02883108743</v>
      </c>
      <c r="S25" s="23" t="n">
        <v>21926.8423691633</v>
      </c>
      <c r="T25" s="23" t="n">
        <v>41109.9965885523</v>
      </c>
      <c r="U25" s="23" t="n">
        <v>29796.9383683648</v>
      </c>
      <c r="V25" s="23" t="n">
        <v>8526.44495903099</v>
      </c>
      <c r="W25" s="23" t="n">
        <v>90634.9947570929</v>
      </c>
      <c r="X25" s="23" t="n">
        <v>4005.9950254661</v>
      </c>
      <c r="Y25" s="23" t="n">
        <v>12612.5861248746</v>
      </c>
      <c r="Z25" s="23" t="n">
        <v>864.284792705106</v>
      </c>
      <c r="AA25" s="23" t="n">
        <v>6646.54646237357</v>
      </c>
      <c r="AB25" s="23" t="n">
        <v>51596.9275341528</v>
      </c>
      <c r="AC25" s="23" t="n">
        <v>2586.49298445319</v>
      </c>
      <c r="AD25" s="23" t="n">
        <v>6972.91364435118</v>
      </c>
      <c r="AE25" s="23" t="n">
        <v>4167.79859720167</v>
      </c>
      <c r="AF25" s="23" t="n">
        <v>1181.44959151466</v>
      </c>
      <c r="AG25" s="23" t="n">
        <v>246816.672720556</v>
      </c>
      <c r="AH25" s="23" t="n">
        <v>21325.1017692441</v>
      </c>
      <c r="AI25" s="23" t="n">
        <v>30257.6724087409</v>
      </c>
      <c r="AJ25" s="23" t="n">
        <v>70164.6001492861</v>
      </c>
      <c r="AK25" s="23" t="n">
        <v>54848.1486187841</v>
      </c>
      <c r="AL25" s="23" t="n">
        <v>42802.7885837297</v>
      </c>
      <c r="AM25" s="23" t="n">
        <v>2087.48779056394</v>
      </c>
      <c r="AN25" s="23" t="n">
        <v>10769.9604546884</v>
      </c>
      <c r="AO25" s="23" t="n">
        <v>11730.6949929247</v>
      </c>
      <c r="AP25" s="23" t="n">
        <v>2830.21795259449</v>
      </c>
    </row>
    <row r="26" customFormat="false" ht="15.75" hidden="false" customHeight="true" outlineLevel="0" collapsed="false">
      <c r="A26" s="67"/>
      <c r="B26" s="22" t="s">
        <v>21</v>
      </c>
      <c r="C26" s="23" t="n">
        <f aca="false">SUM(D26:L26)</f>
        <v>443626.356802106</v>
      </c>
      <c r="D26" s="23" t="n">
        <f aca="false">N26+X26+AH26</f>
        <v>22711.5076028598</v>
      </c>
      <c r="E26" s="23" t="n">
        <f aca="false">O26+Y26+AI26</f>
        <v>110726.299790871</v>
      </c>
      <c r="F26" s="23" t="n">
        <f aca="false">P26+Z26+AJ26</f>
        <v>52432.1347120345</v>
      </c>
      <c r="G26" s="23" t="n">
        <f aca="false">Q26+AA26+AK26</f>
        <v>57173.4540221008</v>
      </c>
      <c r="H26" s="23" t="n">
        <f aca="false">R26+AB26+AL26</f>
        <v>55852.0993195086</v>
      </c>
      <c r="I26" s="23" t="n">
        <f aca="false">S26+AC26+AM26</f>
        <v>25891.7109999515</v>
      </c>
      <c r="J26" s="23" t="n">
        <f aca="false">T26+AD26+AN26</f>
        <v>47869.4378742204</v>
      </c>
      <c r="K26" s="23" t="n">
        <f aca="false">U26+AE26+AO26</f>
        <v>56130.9416646385</v>
      </c>
      <c r="L26" s="23" t="n">
        <f aca="false">V26+AF26+AP26</f>
        <v>14838.7708159206</v>
      </c>
      <c r="M26" s="23" t="n">
        <v>226665.745175339</v>
      </c>
      <c r="N26" s="23" t="n">
        <v>4532.3913343538</v>
      </c>
      <c r="O26" s="23" t="n">
        <v>83789.8900455433</v>
      </c>
      <c r="P26" s="23" t="n">
        <v>22596.3949553001</v>
      </c>
      <c r="Q26" s="23" t="n">
        <v>5889.92196452098</v>
      </c>
      <c r="R26" s="23" t="n">
        <v>4973.49294891883</v>
      </c>
      <c r="S26" s="23" t="n">
        <v>22147.4349733626</v>
      </c>
      <c r="T26" s="23" t="n">
        <v>34159.5459928833</v>
      </c>
      <c r="U26" s="23" t="n">
        <v>38019.767367296</v>
      </c>
      <c r="V26" s="23" t="n">
        <v>10556.90559316</v>
      </c>
      <c r="W26" s="23" t="n">
        <v>58634.7514610351</v>
      </c>
      <c r="X26" s="23" t="n">
        <v>3042.59568289346</v>
      </c>
      <c r="Y26" s="23" t="n">
        <v>7172.38537921864</v>
      </c>
      <c r="Z26" s="23" t="n">
        <v>737.981689119391</v>
      </c>
      <c r="AA26" s="23" t="n">
        <v>5657.97349510664</v>
      </c>
      <c r="AB26" s="23" t="n">
        <v>29496.860045256</v>
      </c>
      <c r="AC26" s="23" t="n">
        <v>1744.45586157569</v>
      </c>
      <c r="AD26" s="23" t="n">
        <v>5402.03170486562</v>
      </c>
      <c r="AE26" s="23" t="n">
        <v>4387.3141452841</v>
      </c>
      <c r="AF26" s="23" t="n">
        <v>993.153457715583</v>
      </c>
      <c r="AG26" s="23" t="n">
        <v>158325.860165732</v>
      </c>
      <c r="AH26" s="23" t="n">
        <v>15136.5205856126</v>
      </c>
      <c r="AI26" s="23" t="n">
        <v>19764.0243661092</v>
      </c>
      <c r="AJ26" s="23" t="n">
        <v>29097.758067615</v>
      </c>
      <c r="AK26" s="23" t="n">
        <v>45625.5585624732</v>
      </c>
      <c r="AL26" s="23" t="n">
        <v>21381.7463253338</v>
      </c>
      <c r="AM26" s="23" t="n">
        <v>1999.82016501325</v>
      </c>
      <c r="AN26" s="23" t="n">
        <v>8307.86017647147</v>
      </c>
      <c r="AO26" s="23" t="n">
        <v>13723.8601520584</v>
      </c>
      <c r="AP26" s="23" t="n">
        <v>3288.71176504508</v>
      </c>
    </row>
    <row r="27" customFormat="false" ht="15.75" hidden="false" customHeight="true" outlineLevel="0" collapsed="false">
      <c r="A27" s="67"/>
      <c r="B27" s="22" t="s">
        <v>22</v>
      </c>
      <c r="C27" s="23" t="n">
        <f aca="false">SUM(D27:L27)</f>
        <v>493669.469762747</v>
      </c>
      <c r="D27" s="23" t="n">
        <f aca="false">N27+X27+AH27</f>
        <v>21334.3956315073</v>
      </c>
      <c r="E27" s="23" t="n">
        <f aca="false">O27+Y27+AI27</f>
        <v>120613.557474952</v>
      </c>
      <c r="F27" s="23" t="n">
        <f aca="false">P27+Z27+AJ27</f>
        <v>78920.1781835246</v>
      </c>
      <c r="G27" s="23" t="n">
        <f aca="false">Q27+AA27+AK27</f>
        <v>57596.6020370059</v>
      </c>
      <c r="H27" s="23" t="n">
        <f aca="false">R27+AB27+AL27</f>
        <v>68357.5069152442</v>
      </c>
      <c r="I27" s="23" t="n">
        <f aca="false">S27+AC27+AM27</f>
        <v>22404.4195401198</v>
      </c>
      <c r="J27" s="23" t="n">
        <f aca="false">T27+AD27+AN27</f>
        <v>51862.6052095873</v>
      </c>
      <c r="K27" s="23" t="n">
        <f aca="false">U27+AE27+AO27</f>
        <v>55399.275281396</v>
      </c>
      <c r="L27" s="23" t="n">
        <f aca="false">V27+AF27+AP27</f>
        <v>17180.929489409</v>
      </c>
      <c r="M27" s="23" t="n">
        <v>233506.174355696</v>
      </c>
      <c r="N27" s="23" t="n">
        <v>4546.26955495994</v>
      </c>
      <c r="O27" s="23" t="n">
        <v>87222.3236824984</v>
      </c>
      <c r="P27" s="23" t="n">
        <v>24245.2053001277</v>
      </c>
      <c r="Q27" s="23" t="n">
        <v>5979.81610121417</v>
      </c>
      <c r="R27" s="23" t="n">
        <v>6465.02977123159</v>
      </c>
      <c r="S27" s="23" t="n">
        <v>18634.0366656221</v>
      </c>
      <c r="T27" s="23" t="n">
        <v>36506.5495678936</v>
      </c>
      <c r="U27" s="23" t="n">
        <v>38124.2312076951</v>
      </c>
      <c r="V27" s="23" t="n">
        <v>11782.7125044532</v>
      </c>
      <c r="W27" s="23" t="n">
        <v>69544.7560067266</v>
      </c>
      <c r="X27" s="23" t="n">
        <v>2954.53267180893</v>
      </c>
      <c r="Y27" s="23" t="n">
        <v>9488.66729374289</v>
      </c>
      <c r="Z27" s="23" t="n">
        <v>998.14936585168</v>
      </c>
      <c r="AA27" s="23" t="n">
        <v>7335.81089414993</v>
      </c>
      <c r="AB27" s="23" t="n">
        <v>35057.2708207068</v>
      </c>
      <c r="AC27" s="23" t="n">
        <v>1730.67920828334</v>
      </c>
      <c r="AD27" s="23" t="n">
        <v>6198.66861528959</v>
      </c>
      <c r="AE27" s="23" t="n">
        <v>4610.91923421251</v>
      </c>
      <c r="AF27" s="23" t="n">
        <v>1170.05790268095</v>
      </c>
      <c r="AG27" s="23" t="n">
        <v>190618.539400324</v>
      </c>
      <c r="AH27" s="23" t="n">
        <v>13833.5934047384</v>
      </c>
      <c r="AI27" s="23" t="n">
        <v>23902.5664987111</v>
      </c>
      <c r="AJ27" s="23" t="n">
        <v>53676.8235175452</v>
      </c>
      <c r="AK27" s="23" t="n">
        <v>44280.9750416418</v>
      </c>
      <c r="AL27" s="23" t="n">
        <v>26835.2063233058</v>
      </c>
      <c r="AM27" s="23" t="n">
        <v>2039.70366621443</v>
      </c>
      <c r="AN27" s="23" t="n">
        <v>9157.38702640417</v>
      </c>
      <c r="AO27" s="23" t="n">
        <v>12664.1248394885</v>
      </c>
      <c r="AP27" s="23" t="n">
        <v>4228.15908227488</v>
      </c>
    </row>
    <row r="28" customFormat="false" ht="15.75" hidden="false" customHeight="true" outlineLevel="0" collapsed="false">
      <c r="A28" s="67"/>
      <c r="B28" s="22" t="s">
        <v>23</v>
      </c>
      <c r="C28" s="23" t="n">
        <f aca="false">SUM(D28:L28)</f>
        <v>520645.148555327</v>
      </c>
      <c r="D28" s="23" t="n">
        <f aca="false">N28+X28+AH28</f>
        <v>26428.143772844</v>
      </c>
      <c r="E28" s="23" t="n">
        <f aca="false">O28+Y28+AI28</f>
        <v>110155.975852922</v>
      </c>
      <c r="F28" s="23" t="n">
        <f aca="false">P28+Z28+AJ28</f>
        <v>93079.339805883</v>
      </c>
      <c r="G28" s="23" t="n">
        <f aca="false">Q28+AA28+AK28</f>
        <v>59695.9117451039</v>
      </c>
      <c r="H28" s="23" t="n">
        <f aca="false">R28+AB28+AL28</f>
        <v>64825.297475652</v>
      </c>
      <c r="I28" s="23" t="n">
        <f aca="false">S28+AC28+AM28</f>
        <v>25550.3460746988</v>
      </c>
      <c r="J28" s="23" t="n">
        <f aca="false">T28+AD28+AN28</f>
        <v>54986.776143444</v>
      </c>
      <c r="K28" s="23" t="n">
        <f aca="false">U28+AE28+AO28</f>
        <v>65479.8392509867</v>
      </c>
      <c r="L28" s="23" t="n">
        <f aca="false">V28+AF28+AP28</f>
        <v>20443.5184337925</v>
      </c>
      <c r="M28" s="23" t="n">
        <v>230332.488526855</v>
      </c>
      <c r="N28" s="23" t="n">
        <v>5073.17002075096</v>
      </c>
      <c r="O28" s="23" t="n">
        <v>76303.7158785083</v>
      </c>
      <c r="P28" s="23" t="n">
        <v>28115.9247204969</v>
      </c>
      <c r="Q28" s="23" t="n">
        <v>6693.7789521793</v>
      </c>
      <c r="R28" s="23" t="n">
        <v>5560.07764920828</v>
      </c>
      <c r="S28" s="23" t="n">
        <v>19408.6321559074</v>
      </c>
      <c r="T28" s="23" t="n">
        <v>37716.2513924778</v>
      </c>
      <c r="U28" s="23" t="n">
        <v>38037.7578106079</v>
      </c>
      <c r="V28" s="23" t="n">
        <v>13423.1799467183</v>
      </c>
      <c r="W28" s="23" t="n">
        <v>74455.9395529179</v>
      </c>
      <c r="X28" s="23" t="n">
        <v>3548.2474765674</v>
      </c>
      <c r="Y28" s="23" t="n">
        <v>9067.14001873966</v>
      </c>
      <c r="Z28" s="23" t="n">
        <v>1280.22775492756</v>
      </c>
      <c r="AA28" s="23" t="n">
        <v>6420.77165100603</v>
      </c>
      <c r="AB28" s="23" t="n">
        <v>36504.4001720784</v>
      </c>
      <c r="AC28" s="23" t="n">
        <v>2607.90322211875</v>
      </c>
      <c r="AD28" s="23" t="n">
        <v>6498.01271947417</v>
      </c>
      <c r="AE28" s="23" t="n">
        <v>6967.42141902663</v>
      </c>
      <c r="AF28" s="23" t="n">
        <v>1561.81511897934</v>
      </c>
      <c r="AG28" s="23" t="n">
        <v>215856.720475553</v>
      </c>
      <c r="AH28" s="23" t="n">
        <v>17806.7262755256</v>
      </c>
      <c r="AI28" s="23" t="n">
        <v>24785.1199556736</v>
      </c>
      <c r="AJ28" s="23" t="n">
        <v>63683.1873304586</v>
      </c>
      <c r="AK28" s="23" t="n">
        <v>46581.3611419186</v>
      </c>
      <c r="AL28" s="23" t="n">
        <v>22760.8196543653</v>
      </c>
      <c r="AM28" s="23" t="n">
        <v>3533.81069667265</v>
      </c>
      <c r="AN28" s="23" t="n">
        <v>10772.5120314921</v>
      </c>
      <c r="AO28" s="23" t="n">
        <v>20474.6600213522</v>
      </c>
      <c r="AP28" s="23" t="n">
        <v>5458.52336809483</v>
      </c>
    </row>
    <row r="29" customFormat="false" ht="15.75" hidden="false" customHeight="true" outlineLevel="0" collapsed="false">
      <c r="A29" s="67"/>
      <c r="B29" s="22" t="s">
        <v>24</v>
      </c>
      <c r="C29" s="23" t="n">
        <f aca="false">SUM(D29:L29)</f>
        <v>565957.418221406</v>
      </c>
      <c r="D29" s="23" t="n">
        <f aca="false">N29+X29+AH29</f>
        <v>23800.5761468524</v>
      </c>
      <c r="E29" s="23" t="n">
        <f aca="false">O29+Y29+AI29</f>
        <v>102894.438168902</v>
      </c>
      <c r="F29" s="23" t="n">
        <f aca="false">P29+Z29+AJ29</f>
        <v>95024.5634254088</v>
      </c>
      <c r="G29" s="23" t="n">
        <f aca="false">Q29+AA29+AK29</f>
        <v>56778.3086162531</v>
      </c>
      <c r="H29" s="23" t="n">
        <f aca="false">R29+AB29+AL29</f>
        <v>60761.7002135701</v>
      </c>
      <c r="I29" s="23" t="n">
        <f aca="false">S29+AC29+AM29</f>
        <v>38826.6550552477</v>
      </c>
      <c r="J29" s="23" t="n">
        <f aca="false">T29+AD29+AN29</f>
        <v>57959.2932367626</v>
      </c>
      <c r="K29" s="23" t="n">
        <f aca="false">U29+AE29+AO29</f>
        <v>107984.231338109</v>
      </c>
      <c r="L29" s="23" t="n">
        <f aca="false">V29+AF29+AP29</f>
        <v>21927.6520203</v>
      </c>
      <c r="M29" s="23" t="n">
        <v>252593.039379805</v>
      </c>
      <c r="N29" s="23" t="n">
        <v>4567.00575478991</v>
      </c>
      <c r="O29" s="23" t="n">
        <v>70939.9784698193</v>
      </c>
      <c r="P29" s="23" t="n">
        <v>26051.1821118012</v>
      </c>
      <c r="Q29" s="23" t="n">
        <v>5991.2789778313</v>
      </c>
      <c r="R29" s="23" t="n">
        <v>5829.80694275274</v>
      </c>
      <c r="S29" s="23" t="n">
        <v>28214.7397990256</v>
      </c>
      <c r="T29" s="23" t="n">
        <v>37832.301138268</v>
      </c>
      <c r="U29" s="23" t="n">
        <v>60108.7396464035</v>
      </c>
      <c r="V29" s="23" t="n">
        <v>13058.0065391136</v>
      </c>
      <c r="W29" s="23" t="n">
        <v>80703.8811924194</v>
      </c>
      <c r="X29" s="23" t="n">
        <v>3624.29553637903</v>
      </c>
      <c r="Y29" s="23" t="n">
        <v>8901.27633060764</v>
      </c>
      <c r="Z29" s="23" t="n">
        <v>979.25902612396</v>
      </c>
      <c r="AA29" s="23" t="n">
        <v>5938.49548265018</v>
      </c>
      <c r="AB29" s="23" t="n">
        <v>34507.0942063162</v>
      </c>
      <c r="AC29" s="23" t="n">
        <v>5673.0992538763</v>
      </c>
      <c r="AD29" s="23" t="n">
        <v>6967.09563836428</v>
      </c>
      <c r="AE29" s="23" t="n">
        <v>12230.9947447858</v>
      </c>
      <c r="AF29" s="23" t="n">
        <v>1882.27097331599</v>
      </c>
      <c r="AG29" s="23" t="n">
        <v>232660.497649182</v>
      </c>
      <c r="AH29" s="23" t="n">
        <v>15609.2748556835</v>
      </c>
      <c r="AI29" s="23" t="n">
        <v>23053.1833684751</v>
      </c>
      <c r="AJ29" s="23" t="n">
        <v>67994.1222874836</v>
      </c>
      <c r="AK29" s="23" t="n">
        <v>44848.5341557716</v>
      </c>
      <c r="AL29" s="23" t="n">
        <v>20424.7990645011</v>
      </c>
      <c r="AM29" s="23" t="n">
        <v>4938.81600234582</v>
      </c>
      <c r="AN29" s="23" t="n">
        <v>13159.8964601303</v>
      </c>
      <c r="AO29" s="23" t="n">
        <v>35644.49694692</v>
      </c>
      <c r="AP29" s="23" t="n">
        <v>6987.37450787046</v>
      </c>
    </row>
    <row r="30" customFormat="false" ht="15.75" hidden="false" customHeight="true" outlineLevel="0" collapsed="false">
      <c r="A30" s="67"/>
      <c r="B30" s="25" t="s">
        <v>25</v>
      </c>
      <c r="C30" s="26" t="n">
        <f aca="false">SUM(D30:L30)</f>
        <v>661913.182088782</v>
      </c>
      <c r="D30" s="26" t="n">
        <f aca="false">N30+X30+AH30</f>
        <v>35423.2711259841</v>
      </c>
      <c r="E30" s="26" t="n">
        <f aca="false">O30+Y30+AI30</f>
        <v>108852.892023169</v>
      </c>
      <c r="F30" s="26" t="n">
        <f aca="false">P30+Z30+AJ30</f>
        <v>90004.7907249141</v>
      </c>
      <c r="G30" s="26" t="n">
        <f aca="false">Q30+AA30+AK30</f>
        <v>114662.237080704</v>
      </c>
      <c r="H30" s="26" t="n">
        <f aca="false">R30+AB30+AL30</f>
        <v>58414.6602437184</v>
      </c>
      <c r="I30" s="26" t="n">
        <f aca="false">S30+AC30+AM30</f>
        <v>41809.3931596527</v>
      </c>
      <c r="J30" s="26" t="n">
        <f aca="false">T30+AD30+AN30</f>
        <v>73485.8650876883</v>
      </c>
      <c r="K30" s="26" t="n">
        <f aca="false">U30+AE30+AO30</f>
        <v>109236.849787097</v>
      </c>
      <c r="L30" s="26" t="n">
        <f aca="false">V30+AF30+AP30</f>
        <v>30023.2228558543</v>
      </c>
      <c r="M30" s="26" t="n">
        <v>253861.47209334</v>
      </c>
      <c r="N30" s="26" t="n">
        <v>6408.75354475541</v>
      </c>
      <c r="O30" s="26" t="n">
        <v>55001.3056516724</v>
      </c>
      <c r="P30" s="26" t="n">
        <v>21136.8931677019</v>
      </c>
      <c r="Q30" s="26" t="n">
        <v>10096.7707630709</v>
      </c>
      <c r="R30" s="26" t="n">
        <v>5693.01568209501</v>
      </c>
      <c r="S30" s="26" t="n">
        <v>29124.8154689403</v>
      </c>
      <c r="T30" s="26" t="n">
        <v>47773.6017579472</v>
      </c>
      <c r="U30" s="26" t="n">
        <v>62762.6837006539</v>
      </c>
      <c r="V30" s="26" t="n">
        <v>15863.6323565028</v>
      </c>
      <c r="W30" s="26" t="n">
        <v>107563.556003452</v>
      </c>
      <c r="X30" s="26" t="n">
        <v>3669.95362057658</v>
      </c>
      <c r="Y30" s="26" t="n">
        <v>29580.1210880824</v>
      </c>
      <c r="Z30" s="26" t="n">
        <v>1067.09511660869</v>
      </c>
      <c r="AA30" s="26" t="n">
        <v>8916.62748586694</v>
      </c>
      <c r="AB30" s="26" t="n">
        <v>31138.9800591261</v>
      </c>
      <c r="AC30" s="26" t="n">
        <v>6485.87617428633</v>
      </c>
      <c r="AD30" s="26" t="n">
        <v>7821.64951185265</v>
      </c>
      <c r="AE30" s="26" t="n">
        <v>16002.7667458089</v>
      </c>
      <c r="AF30" s="26" t="n">
        <v>2880.48620124351</v>
      </c>
      <c r="AG30" s="26" t="n">
        <v>300488.15399199</v>
      </c>
      <c r="AH30" s="26" t="n">
        <v>25344.5639606521</v>
      </c>
      <c r="AI30" s="26" t="n">
        <v>24271.4652834141</v>
      </c>
      <c r="AJ30" s="26" t="n">
        <v>67800.8024406035</v>
      </c>
      <c r="AK30" s="26" t="n">
        <v>95648.8388317663</v>
      </c>
      <c r="AL30" s="26" t="n">
        <v>21582.6645024974</v>
      </c>
      <c r="AM30" s="26" t="n">
        <v>6198.70151642609</v>
      </c>
      <c r="AN30" s="26" t="n">
        <v>17890.6138178885</v>
      </c>
      <c r="AO30" s="26" t="n">
        <v>30471.399340634</v>
      </c>
      <c r="AP30" s="26" t="n">
        <v>11279.104298108</v>
      </c>
    </row>
    <row r="31" customFormat="false" ht="15.75" hidden="false" customHeight="true" outlineLevel="0" collapsed="false">
      <c r="A31" s="67" t="n">
        <v>2012</v>
      </c>
      <c r="B31" s="70" t="s">
        <v>12</v>
      </c>
      <c r="C31" s="71" t="n">
        <f aca="false">SUM(D31:L31)</f>
        <v>6461906.56656721</v>
      </c>
      <c r="D31" s="71" t="n">
        <f aca="false">SUM(D32:D43)</f>
        <v>336188.085683412</v>
      </c>
      <c r="E31" s="71" t="n">
        <f aca="false">SUM(E32:E43)</f>
        <v>1344335.70702432</v>
      </c>
      <c r="F31" s="71" t="n">
        <f aca="false">SUM(F32:F43)</f>
        <v>1105584.31316283</v>
      </c>
      <c r="G31" s="71" t="n">
        <f aca="false">SUM(G32:G43)</f>
        <v>783051.308872455</v>
      </c>
      <c r="H31" s="71" t="n">
        <f aca="false">SUM(H32:H43)</f>
        <v>710567.661774717</v>
      </c>
      <c r="I31" s="71" t="n">
        <f aca="false">SUM(I32:I43)</f>
        <v>406421.850427635</v>
      </c>
      <c r="J31" s="71" t="n">
        <f aca="false">SUM(J32:J43)</f>
        <v>606983.489771191</v>
      </c>
      <c r="K31" s="71" t="n">
        <f aca="false">SUM(K32:K43)</f>
        <v>902612.271612999</v>
      </c>
      <c r="L31" s="71" t="n">
        <f aca="false">SUM(L32:L43)</f>
        <v>266161.878237659</v>
      </c>
      <c r="M31" s="71" t="n">
        <v>2728621</v>
      </c>
      <c r="N31" s="71" t="n">
        <v>56367.327376333</v>
      </c>
      <c r="O31" s="71" t="n">
        <v>852447</v>
      </c>
      <c r="P31" s="71" t="n">
        <v>274792</v>
      </c>
      <c r="Q31" s="71" t="n">
        <v>75359.6959667153</v>
      </c>
      <c r="R31" s="71" t="n">
        <v>54706.355854828</v>
      </c>
      <c r="S31" s="71" t="n">
        <v>299175.542687417</v>
      </c>
      <c r="T31" s="71" t="n">
        <v>404279.078114706</v>
      </c>
      <c r="U31" s="71" t="n">
        <v>554145.399873616</v>
      </c>
      <c r="V31" s="71" t="n">
        <v>157348.600126384</v>
      </c>
      <c r="W31" s="71" t="n">
        <v>973592.808002341</v>
      </c>
      <c r="X31" s="71" t="n">
        <v>41903.36381601</v>
      </c>
      <c r="Y31" s="71" t="n">
        <v>199520.75333141</v>
      </c>
      <c r="Z31" s="71" t="n">
        <v>14966.0015353883</v>
      </c>
      <c r="AA31" s="71" t="n">
        <v>74925.626432223</v>
      </c>
      <c r="AB31" s="71" t="n">
        <v>389114.776976409</v>
      </c>
      <c r="AC31" s="71" t="n">
        <v>56826.6742674441</v>
      </c>
      <c r="AD31" s="71" t="n">
        <v>67204.0209196749</v>
      </c>
      <c r="AE31" s="71" t="n">
        <v>106683.092995152</v>
      </c>
      <c r="AF31" s="71" t="n">
        <v>22448.4977286303</v>
      </c>
      <c r="AG31" s="71" t="n">
        <v>2759692.75856487</v>
      </c>
      <c r="AH31" s="71" t="n">
        <v>237917.394491069</v>
      </c>
      <c r="AI31" s="71" t="n">
        <v>292367.953692909</v>
      </c>
      <c r="AJ31" s="71" t="n">
        <v>815826.311627437</v>
      </c>
      <c r="AK31" s="71" t="n">
        <v>632765.986473516</v>
      </c>
      <c r="AL31" s="71" t="n">
        <v>266746.52894348</v>
      </c>
      <c r="AM31" s="71" t="n">
        <v>50419.6334727736</v>
      </c>
      <c r="AN31" s="71" t="n">
        <v>135500.39073681</v>
      </c>
      <c r="AO31" s="71" t="n">
        <v>241783.778744231</v>
      </c>
      <c r="AP31" s="71" t="n">
        <v>86364.7803826443</v>
      </c>
    </row>
    <row r="32" customFormat="false" ht="15.75" hidden="false" customHeight="true" outlineLevel="0" collapsed="false">
      <c r="A32" s="67"/>
      <c r="B32" s="22" t="s">
        <v>14</v>
      </c>
      <c r="C32" s="23" t="n">
        <f aca="false">SUM(D32:L32)</f>
        <v>752097.144732206</v>
      </c>
      <c r="D32" s="23" t="n">
        <f aca="false">N32+X32+AH32</f>
        <v>39610.6369369087</v>
      </c>
      <c r="E32" s="23" t="n">
        <f aca="false">O32+Y32+AI32</f>
        <v>171912.127036636</v>
      </c>
      <c r="F32" s="23" t="n">
        <f aca="false">P32+Z32+AJ32</f>
        <v>125639.712469696</v>
      </c>
      <c r="G32" s="23" t="n">
        <f aca="false">Q32+AA32+AK32</f>
        <v>77476.9086793975</v>
      </c>
      <c r="H32" s="23" t="n">
        <f aca="false">R32+AB32+AL32</f>
        <v>47581.4730283318</v>
      </c>
      <c r="I32" s="23" t="n">
        <f aca="false">S32+AC32+AM32</f>
        <v>55992.5470182223</v>
      </c>
      <c r="J32" s="23" t="n">
        <f aca="false">T32+AD32+AN32</f>
        <v>62302.7209389346</v>
      </c>
      <c r="K32" s="23" t="n">
        <f aca="false">U32+AE32+AO32</f>
        <v>135160.774253338</v>
      </c>
      <c r="L32" s="23" t="n">
        <f aca="false">V32+AF32+AP32</f>
        <v>36420.2443707423</v>
      </c>
      <c r="M32" s="23" t="n">
        <v>297359.907794711</v>
      </c>
      <c r="N32" s="23" t="n">
        <v>7336.31662909926</v>
      </c>
      <c r="O32" s="23" t="n">
        <v>88318.5720545277</v>
      </c>
      <c r="P32" s="23" t="n">
        <v>16236.3578649414</v>
      </c>
      <c r="Q32" s="23" t="n">
        <v>9222.07232438227</v>
      </c>
      <c r="R32" s="23" t="n">
        <v>2394.3038434903</v>
      </c>
      <c r="S32" s="23" t="n">
        <v>36876.9596606648</v>
      </c>
      <c r="T32" s="23" t="n">
        <v>38104.3028747733</v>
      </c>
      <c r="U32" s="23" t="n">
        <v>80742.5662759243</v>
      </c>
      <c r="V32" s="23" t="n">
        <v>18128.4562669071</v>
      </c>
      <c r="W32" s="23" t="n">
        <v>124433.175594232</v>
      </c>
      <c r="X32" s="23" t="n">
        <v>2927.40896056668</v>
      </c>
      <c r="Y32" s="23" t="n">
        <v>43340.0900111942</v>
      </c>
      <c r="Z32" s="23" t="n">
        <v>2033.05724076603</v>
      </c>
      <c r="AA32" s="23" t="n">
        <v>8601.25676911859</v>
      </c>
      <c r="AB32" s="23" t="n">
        <v>23990.4060323354</v>
      </c>
      <c r="AC32" s="23" t="n">
        <v>11838.1465452454</v>
      </c>
      <c r="AD32" s="23" t="n">
        <v>7870.10268405317</v>
      </c>
      <c r="AE32" s="23" t="n">
        <v>20349.1256592687</v>
      </c>
      <c r="AF32" s="23" t="n">
        <v>3483.58169168397</v>
      </c>
      <c r="AG32" s="23" t="n">
        <v>330304.061343264</v>
      </c>
      <c r="AH32" s="23" t="n">
        <v>29346.9113472428</v>
      </c>
      <c r="AI32" s="23" t="n">
        <v>40253.4649709142</v>
      </c>
      <c r="AJ32" s="23" t="n">
        <v>107370.297363988</v>
      </c>
      <c r="AK32" s="23" t="n">
        <v>59653.5795858966</v>
      </c>
      <c r="AL32" s="23" t="n">
        <v>21196.7631525061</v>
      </c>
      <c r="AM32" s="23" t="n">
        <v>7277.44081231209</v>
      </c>
      <c r="AN32" s="23" t="n">
        <v>16328.3153801081</v>
      </c>
      <c r="AO32" s="23" t="n">
        <v>34069.0823181446</v>
      </c>
      <c r="AP32" s="23" t="n">
        <v>14808.2064121512</v>
      </c>
    </row>
    <row r="33" customFormat="false" ht="15.75" hidden="false" customHeight="true" outlineLevel="0" collapsed="false">
      <c r="A33" s="67"/>
      <c r="B33" s="22" t="s">
        <v>15</v>
      </c>
      <c r="C33" s="23" t="n">
        <f aca="false">SUM(D33:L33)</f>
        <v>656972.686667258</v>
      </c>
      <c r="D33" s="23" t="n">
        <f aca="false">N33+X33+AH33</f>
        <v>29311.9179290597</v>
      </c>
      <c r="E33" s="23" t="n">
        <f aca="false">O33+Y33+AI33</f>
        <v>116558.389865179</v>
      </c>
      <c r="F33" s="23" t="n">
        <f aca="false">P33+Z33+AJ33</f>
        <v>170363.030879719</v>
      </c>
      <c r="G33" s="23" t="n">
        <f aca="false">Q33+AA33+AK33</f>
        <v>70037.4907664447</v>
      </c>
      <c r="H33" s="23" t="n">
        <f aca="false">R33+AB33+AL33</f>
        <v>48317.364939937</v>
      </c>
      <c r="I33" s="23" t="n">
        <f aca="false">S33+AC33+AM33</f>
        <v>42872.960090554</v>
      </c>
      <c r="J33" s="23" t="n">
        <f aca="false">T33+AD33+AN33</f>
        <v>37122.8855048727</v>
      </c>
      <c r="K33" s="23" t="n">
        <f aca="false">U33+AE33+AO33</f>
        <v>108958.281951328</v>
      </c>
      <c r="L33" s="23" t="n">
        <f aca="false">V33+AF33+AP33</f>
        <v>33430.3647401624</v>
      </c>
      <c r="M33" s="23" t="n">
        <v>222191.658441317</v>
      </c>
      <c r="N33" s="23" t="n">
        <v>5883.23489164505</v>
      </c>
      <c r="O33" s="23" t="n">
        <v>59186.4683544304</v>
      </c>
      <c r="P33" s="23" t="n">
        <v>22216.9134654266</v>
      </c>
      <c r="Q33" s="23" t="n">
        <v>7141.24704564306</v>
      </c>
      <c r="R33" s="23" t="n">
        <v>4056.15720221607</v>
      </c>
      <c r="S33" s="23" t="n">
        <v>24911.7188365651</v>
      </c>
      <c r="T33" s="23" t="n">
        <v>23612.2919546787</v>
      </c>
      <c r="U33" s="23" t="n">
        <v>58654.0090171326</v>
      </c>
      <c r="V33" s="23" t="n">
        <v>16529.6176735798</v>
      </c>
      <c r="W33" s="23" t="n">
        <v>101757.208274195</v>
      </c>
      <c r="X33" s="23" t="n">
        <v>1046.72733475924</v>
      </c>
      <c r="Y33" s="23" t="n">
        <v>30506.8897612043</v>
      </c>
      <c r="Z33" s="23" t="n">
        <v>3457.90017995665</v>
      </c>
      <c r="AA33" s="23" t="n">
        <v>5517.08986013445</v>
      </c>
      <c r="AB33" s="23" t="n">
        <v>23875.4178642516</v>
      </c>
      <c r="AC33" s="23" t="n">
        <v>11051.6152678494</v>
      </c>
      <c r="AD33" s="23" t="n">
        <v>3814.98996149503</v>
      </c>
      <c r="AE33" s="23" t="n">
        <v>19170.8883117072</v>
      </c>
      <c r="AF33" s="23" t="n">
        <v>3315.68973283677</v>
      </c>
      <c r="AG33" s="23" t="n">
        <v>333023.819951745</v>
      </c>
      <c r="AH33" s="23" t="n">
        <v>22381.9557026554</v>
      </c>
      <c r="AI33" s="23" t="n">
        <v>26865.0317495446</v>
      </c>
      <c r="AJ33" s="23" t="n">
        <v>144688.217234336</v>
      </c>
      <c r="AK33" s="23" t="n">
        <v>57379.1538606672</v>
      </c>
      <c r="AL33" s="23" t="n">
        <v>20385.7898734693</v>
      </c>
      <c r="AM33" s="23" t="n">
        <v>6909.62598613951</v>
      </c>
      <c r="AN33" s="23" t="n">
        <v>9695.60358869903</v>
      </c>
      <c r="AO33" s="23" t="n">
        <v>31133.3846224885</v>
      </c>
      <c r="AP33" s="23" t="n">
        <v>13585.0573337458</v>
      </c>
    </row>
    <row r="34" customFormat="false" ht="15.75" hidden="false" customHeight="true" outlineLevel="0" collapsed="false">
      <c r="A34" s="67"/>
      <c r="B34" s="22" t="s">
        <v>16</v>
      </c>
      <c r="C34" s="23" t="n">
        <f aca="false">SUM(D34:L34)</f>
        <v>559217.052205699</v>
      </c>
      <c r="D34" s="23" t="n">
        <f aca="false">N34+X34+AH34</f>
        <v>21337.6073344686</v>
      </c>
      <c r="E34" s="23" t="n">
        <f aca="false">O34+Y34+AI34</f>
        <v>102711.020602568</v>
      </c>
      <c r="F34" s="23" t="n">
        <f aca="false">P34+Z34+AJ34</f>
        <v>90772.4483553706</v>
      </c>
      <c r="G34" s="23" t="n">
        <f aca="false">Q34+AA34+AK34</f>
        <v>59610.9724742374</v>
      </c>
      <c r="H34" s="23" t="n">
        <f aca="false">R34+AB34+AL34</f>
        <v>55147.8997541831</v>
      </c>
      <c r="I34" s="23" t="n">
        <f aca="false">S34+AC34+AM34</f>
        <v>50089.0230206567</v>
      </c>
      <c r="J34" s="23" t="n">
        <f aca="false">T34+AD34+AN34</f>
        <v>45437.0426027602</v>
      </c>
      <c r="K34" s="23" t="n">
        <f aca="false">U34+AE34+AO34</f>
        <v>104023.231236265</v>
      </c>
      <c r="L34" s="23" t="n">
        <f aca="false">V34+AF34+AP34</f>
        <v>30087.8068251892</v>
      </c>
      <c r="M34" s="23" t="n">
        <v>249354.433763972</v>
      </c>
      <c r="N34" s="23" t="n">
        <v>4414.29797546622</v>
      </c>
      <c r="O34" s="23" t="n">
        <v>59478.9595910419</v>
      </c>
      <c r="P34" s="23" t="n">
        <v>22310.728669632</v>
      </c>
      <c r="Q34" s="23" t="n">
        <v>7505.28131245147</v>
      </c>
      <c r="R34" s="23" t="n">
        <v>7123.35041551247</v>
      </c>
      <c r="S34" s="23" t="n">
        <v>35693.0136772853</v>
      </c>
      <c r="T34" s="23" t="n">
        <v>31683.4513561266</v>
      </c>
      <c r="U34" s="23" t="n">
        <v>64452.3381424707</v>
      </c>
      <c r="V34" s="23" t="n">
        <v>16693.0126239856</v>
      </c>
      <c r="W34" s="23" t="n">
        <v>89433.1818558607</v>
      </c>
      <c r="X34" s="23" t="n">
        <v>2669.08693132822</v>
      </c>
      <c r="Y34" s="23" t="n">
        <v>23594.8894570774</v>
      </c>
      <c r="Z34" s="23" t="n">
        <v>1369.45849028302</v>
      </c>
      <c r="AA34" s="23" t="n">
        <v>4493.41067364272</v>
      </c>
      <c r="AB34" s="23" t="n">
        <v>30622.3763582443</v>
      </c>
      <c r="AC34" s="23" t="n">
        <v>7396.5912860388</v>
      </c>
      <c r="AD34" s="23" t="n">
        <v>4736.30630361273</v>
      </c>
      <c r="AE34" s="23" t="n">
        <v>11764.3673510204</v>
      </c>
      <c r="AF34" s="23" t="n">
        <v>2786.69500461314</v>
      </c>
      <c r="AG34" s="23" t="n">
        <v>220429.436585866</v>
      </c>
      <c r="AH34" s="23" t="n">
        <v>14254.2224276742</v>
      </c>
      <c r="AI34" s="23" t="n">
        <v>19637.171554449</v>
      </c>
      <c r="AJ34" s="23" t="n">
        <v>67092.2611954556</v>
      </c>
      <c r="AK34" s="23" t="n">
        <v>47612.2804881432</v>
      </c>
      <c r="AL34" s="23" t="n">
        <v>17402.1729804263</v>
      </c>
      <c r="AM34" s="23" t="n">
        <v>6999.41805733258</v>
      </c>
      <c r="AN34" s="23" t="n">
        <v>9017.28494302085</v>
      </c>
      <c r="AO34" s="23" t="n">
        <v>27806.5257427737</v>
      </c>
      <c r="AP34" s="23" t="n">
        <v>10608.0991965905</v>
      </c>
    </row>
    <row r="35" customFormat="false" ht="15.75" hidden="false" customHeight="true" outlineLevel="0" collapsed="false">
      <c r="A35" s="67"/>
      <c r="B35" s="22" t="s">
        <v>17</v>
      </c>
      <c r="C35" s="23" t="n">
        <f aca="false">SUM(D35:L35)</f>
        <v>528249.199141395</v>
      </c>
      <c r="D35" s="23" t="n">
        <f aca="false">N35+X35+AH35</f>
        <v>22904.0722811543</v>
      </c>
      <c r="E35" s="23" t="n">
        <f aca="false">O35+Y35+AI35</f>
        <v>101662.949820312</v>
      </c>
      <c r="F35" s="23" t="n">
        <f aca="false">P35+Z35+AJ35</f>
        <v>85334.282916029</v>
      </c>
      <c r="G35" s="23" t="n">
        <f aca="false">Q35+AA35+AK35</f>
        <v>59577.4511706154</v>
      </c>
      <c r="H35" s="23" t="n">
        <f aca="false">R35+AB35+AL35</f>
        <v>79385.8135515583</v>
      </c>
      <c r="I35" s="23" t="n">
        <f aca="false">S35+AC35+AM35</f>
        <v>32131.8952830724</v>
      </c>
      <c r="J35" s="23" t="n">
        <f aca="false">T35+AD35+AN35</f>
        <v>49396.1410401659</v>
      </c>
      <c r="K35" s="23" t="n">
        <f aca="false">U35+AE35+AO35</f>
        <v>75634.1040199047</v>
      </c>
      <c r="L35" s="23" t="n">
        <f aca="false">V35+AF35+AP35</f>
        <v>22222.4890585829</v>
      </c>
      <c r="M35" s="23" t="n">
        <v>234762.483215185</v>
      </c>
      <c r="N35" s="23" t="n">
        <v>4589.7159488611</v>
      </c>
      <c r="O35" s="23" t="n">
        <v>70629.6054054054</v>
      </c>
      <c r="P35" s="23" t="n">
        <v>21376.9226069246</v>
      </c>
      <c r="Q35" s="23" t="n">
        <v>8245.53198543036</v>
      </c>
      <c r="R35" s="23" t="n">
        <v>6762.92612137203</v>
      </c>
      <c r="S35" s="23" t="n">
        <v>25539.7715039578</v>
      </c>
      <c r="T35" s="23" t="n">
        <v>33029.1124878721</v>
      </c>
      <c r="U35" s="23" t="n">
        <v>50225.2472647702</v>
      </c>
      <c r="V35" s="23" t="n">
        <v>14363.6498905908</v>
      </c>
      <c r="W35" s="23" t="n">
        <v>77390.1651295831</v>
      </c>
      <c r="X35" s="23" t="n">
        <v>3474.78592713199</v>
      </c>
      <c r="Y35" s="23" t="n">
        <v>9489.3427922962</v>
      </c>
      <c r="Z35" s="23" t="n">
        <v>893.043398016836</v>
      </c>
      <c r="AA35" s="23" t="n">
        <v>4566.13194189128</v>
      </c>
      <c r="AB35" s="23" t="n">
        <v>41696.7499250202</v>
      </c>
      <c r="AC35" s="23" t="n">
        <v>2910.38970743138</v>
      </c>
      <c r="AD35" s="23" t="n">
        <v>5881.80312295971</v>
      </c>
      <c r="AE35" s="23" t="n">
        <v>7124.63594910459</v>
      </c>
      <c r="AF35" s="23" t="n">
        <v>1353.28236573093</v>
      </c>
      <c r="AG35" s="23" t="n">
        <v>216096.550796628</v>
      </c>
      <c r="AH35" s="23" t="n">
        <v>14839.5704051612</v>
      </c>
      <c r="AI35" s="23" t="n">
        <v>21544.0016226106</v>
      </c>
      <c r="AJ35" s="23" t="n">
        <v>63064.3169110876</v>
      </c>
      <c r="AK35" s="23" t="n">
        <v>46765.7872432938</v>
      </c>
      <c r="AL35" s="23" t="n">
        <v>30926.137505166</v>
      </c>
      <c r="AM35" s="23" t="n">
        <v>3681.73407168328</v>
      </c>
      <c r="AN35" s="23" t="n">
        <v>10485.225429334</v>
      </c>
      <c r="AO35" s="23" t="n">
        <v>18284.2208060299</v>
      </c>
      <c r="AP35" s="23" t="n">
        <v>6505.55680226116</v>
      </c>
    </row>
    <row r="36" customFormat="false" ht="15.75" hidden="false" customHeight="true" outlineLevel="0" collapsed="false">
      <c r="A36" s="67"/>
      <c r="B36" s="22" t="s">
        <v>18</v>
      </c>
      <c r="C36" s="23" t="n">
        <f aca="false">SUM(D36:L36)</f>
        <v>444659.012025749</v>
      </c>
      <c r="D36" s="23" t="n">
        <f aca="false">N36+X36+AH36</f>
        <v>22671.177255904</v>
      </c>
      <c r="E36" s="23" t="n">
        <f aca="false">O36+Y36+AI36</f>
        <v>99742.8582749012</v>
      </c>
      <c r="F36" s="23" t="n">
        <f aca="false">P36+Z36+AJ36</f>
        <v>72207.9667847755</v>
      </c>
      <c r="G36" s="23" t="n">
        <f aca="false">Q36+AA36+AK36</f>
        <v>56354.1059018922</v>
      </c>
      <c r="H36" s="23" t="n">
        <f aca="false">R36+AB36+AL36</f>
        <v>57984.4377696454</v>
      </c>
      <c r="I36" s="23" t="n">
        <f aca="false">S36+AC36+AM36</f>
        <v>27918.3099604868</v>
      </c>
      <c r="J36" s="23" t="n">
        <f aca="false">T36+AD36+AN36</f>
        <v>40949.5437682296</v>
      </c>
      <c r="K36" s="23" t="n">
        <f aca="false">U36+AE36+AO36</f>
        <v>50278.6288166098</v>
      </c>
      <c r="L36" s="23" t="n">
        <f aca="false">V36+AF36+AP36</f>
        <v>16551.9834933045</v>
      </c>
      <c r="M36" s="23" t="n">
        <v>208499.462466718</v>
      </c>
      <c r="N36" s="23" t="n">
        <v>3781.01573764878</v>
      </c>
      <c r="O36" s="23" t="n">
        <v>67893.1675675676</v>
      </c>
      <c r="P36" s="23" t="n">
        <v>25035.7881873727</v>
      </c>
      <c r="Q36" s="23" t="n">
        <v>7770.33674928395</v>
      </c>
      <c r="R36" s="23" t="n">
        <v>5342.58311345646</v>
      </c>
      <c r="S36" s="23" t="n">
        <v>23411.4485488127</v>
      </c>
      <c r="T36" s="23" t="n">
        <v>29271.3282518536</v>
      </c>
      <c r="U36" s="23" t="n">
        <v>35209.1115973742</v>
      </c>
      <c r="V36" s="23" t="n">
        <v>10784.6827133479</v>
      </c>
      <c r="W36" s="23" t="n">
        <v>65108.7965138864</v>
      </c>
      <c r="X36" s="23" t="n">
        <v>3698.80120330048</v>
      </c>
      <c r="Y36" s="23" t="n">
        <v>7720.14962142924</v>
      </c>
      <c r="Z36" s="23" t="n">
        <v>841.239741965862</v>
      </c>
      <c r="AA36" s="23" t="n">
        <v>6099.28388012111</v>
      </c>
      <c r="AB36" s="23" t="n">
        <v>35819.2498059989</v>
      </c>
      <c r="AC36" s="23" t="n">
        <v>1977.98382679464</v>
      </c>
      <c r="AD36" s="23" t="n">
        <v>3505.55299200236</v>
      </c>
      <c r="AE36" s="23" t="n">
        <v>4248.30022154247</v>
      </c>
      <c r="AF36" s="23" t="n">
        <v>1198.23522073134</v>
      </c>
      <c r="AG36" s="23" t="n">
        <v>171050.753045145</v>
      </c>
      <c r="AH36" s="23" t="n">
        <v>15191.3603149548</v>
      </c>
      <c r="AI36" s="23" t="n">
        <v>24129.5410859043</v>
      </c>
      <c r="AJ36" s="23" t="n">
        <v>46330.9388554369</v>
      </c>
      <c r="AK36" s="23" t="n">
        <v>42484.4852724871</v>
      </c>
      <c r="AL36" s="23" t="n">
        <v>16822.60485019</v>
      </c>
      <c r="AM36" s="23" t="n">
        <v>2528.87758487946</v>
      </c>
      <c r="AN36" s="23" t="n">
        <v>8172.66252437371</v>
      </c>
      <c r="AO36" s="23" t="n">
        <v>10821.2169976931</v>
      </c>
      <c r="AP36" s="23" t="n">
        <v>4569.06555922521</v>
      </c>
    </row>
    <row r="37" customFormat="false" ht="15.75" hidden="false" customHeight="true" outlineLevel="0" collapsed="false">
      <c r="A37" s="67"/>
      <c r="B37" s="22" t="s">
        <v>19</v>
      </c>
      <c r="C37" s="23" t="n">
        <f aca="false">SUM(D37:L37)</f>
        <v>390025.265575502</v>
      </c>
      <c r="D37" s="23" t="n">
        <f aca="false">N37+X37+AH37</f>
        <v>22179.9457084924</v>
      </c>
      <c r="E37" s="23" t="n">
        <f aca="false">O37+Y37+AI37</f>
        <v>104640.016455298</v>
      </c>
      <c r="F37" s="23" t="n">
        <f aca="false">P37+Z37+AJ37</f>
        <v>51140.8934919875</v>
      </c>
      <c r="G37" s="23" t="n">
        <f aca="false">Q37+AA37+AK37</f>
        <v>50887.8221765688</v>
      </c>
      <c r="H37" s="23" t="n">
        <f aca="false">R37+AB37+AL37</f>
        <v>42516.9341290968</v>
      </c>
      <c r="I37" s="23" t="n">
        <f aca="false">S37+AC37+AM37</f>
        <v>24913.3211227484</v>
      </c>
      <c r="J37" s="23" t="n">
        <f aca="false">T37+AD37+AN37</f>
        <v>44007.7362331718</v>
      </c>
      <c r="K37" s="23" t="n">
        <f aca="false">U37+AE37+AO37</f>
        <v>36233.2512043612</v>
      </c>
      <c r="L37" s="23" t="n">
        <f aca="false">V37+AF37+AP37</f>
        <v>13505.3450537773</v>
      </c>
      <c r="M37" s="23" t="n">
        <v>199845.054318098</v>
      </c>
      <c r="N37" s="23" t="n">
        <v>3096.72028932129</v>
      </c>
      <c r="O37" s="23" t="n">
        <v>75961.227027027</v>
      </c>
      <c r="P37" s="23" t="n">
        <v>22715.2892057026</v>
      </c>
      <c r="Q37" s="23" t="n">
        <v>5871.45226114124</v>
      </c>
      <c r="R37" s="23" t="n">
        <v>6164.53034300792</v>
      </c>
      <c r="S37" s="23" t="n">
        <v>21269.8664907652</v>
      </c>
      <c r="T37" s="23" t="n">
        <v>28797.6601672156</v>
      </c>
      <c r="U37" s="23" t="n">
        <v>26840.658643326</v>
      </c>
      <c r="V37" s="23" t="n">
        <v>9127.64989059081</v>
      </c>
      <c r="W37" s="23" t="n">
        <v>54753.2224136264</v>
      </c>
      <c r="X37" s="23" t="n">
        <v>3477.84289030598</v>
      </c>
      <c r="Y37" s="23" t="n">
        <v>8072.1913264754</v>
      </c>
      <c r="Z37" s="23" t="n">
        <v>495.128625455862</v>
      </c>
      <c r="AA37" s="23" t="n">
        <v>6397.61424107417</v>
      </c>
      <c r="AB37" s="23" t="n">
        <v>25419.9926410284</v>
      </c>
      <c r="AC37" s="23" t="n">
        <v>1953.23397862751</v>
      </c>
      <c r="AD37" s="23" t="n">
        <v>5176.73663973684</v>
      </c>
      <c r="AE37" s="23" t="n">
        <v>2727.28753541743</v>
      </c>
      <c r="AF37" s="23" t="n">
        <v>1033.19453550479</v>
      </c>
      <c r="AG37" s="23" t="n">
        <v>135426.988843778</v>
      </c>
      <c r="AH37" s="23" t="n">
        <v>15605.3825288651</v>
      </c>
      <c r="AI37" s="23" t="n">
        <v>20606.5981017952</v>
      </c>
      <c r="AJ37" s="23" t="n">
        <v>27930.475660829</v>
      </c>
      <c r="AK37" s="23" t="n">
        <v>38618.7556743534</v>
      </c>
      <c r="AL37" s="23" t="n">
        <v>10932.4111450604</v>
      </c>
      <c r="AM37" s="23" t="n">
        <v>1690.22065335573</v>
      </c>
      <c r="AN37" s="23" t="n">
        <v>10033.3394262194</v>
      </c>
      <c r="AO37" s="23" t="n">
        <v>6665.30502561769</v>
      </c>
      <c r="AP37" s="23" t="n">
        <v>3344.5006276817</v>
      </c>
    </row>
    <row r="38" customFormat="false" ht="15.75" hidden="false" customHeight="true" outlineLevel="0" collapsed="false">
      <c r="A38" s="67"/>
      <c r="B38" s="22" t="s">
        <v>20</v>
      </c>
      <c r="C38" s="23" t="n">
        <f aca="false">SUM(D38:L38)</f>
        <v>535090.857456834</v>
      </c>
      <c r="D38" s="23" t="n">
        <f aca="false">N38+X38+AH38</f>
        <v>33467.1280759265</v>
      </c>
      <c r="E38" s="23" t="n">
        <f aca="false">O38+Y38+AI38</f>
        <v>141514.56176896</v>
      </c>
      <c r="F38" s="23" t="n">
        <f aca="false">P38+Z38+AJ38</f>
        <v>80578.8385642627</v>
      </c>
      <c r="G38" s="23" t="n">
        <f aca="false">Q38+AA38+AK38</f>
        <v>74764.3720104079</v>
      </c>
      <c r="H38" s="23" t="n">
        <f aca="false">R38+AB38+AL38</f>
        <v>76332.6913095343</v>
      </c>
      <c r="I38" s="23" t="n">
        <f aca="false">S38+AC38+AM38</f>
        <v>24937.1839381665</v>
      </c>
      <c r="J38" s="23" t="n">
        <f aca="false">T38+AD38+AN38</f>
        <v>45215.2197412624</v>
      </c>
      <c r="K38" s="23" t="n">
        <f aca="false">U38+AE38+AO38</f>
        <v>44477.1139482202</v>
      </c>
      <c r="L38" s="23" t="n">
        <f aca="false">V38+AF38+AP38</f>
        <v>13803.7481000933</v>
      </c>
      <c r="M38" s="23" t="n">
        <v>234025.088962899</v>
      </c>
      <c r="N38" s="23" t="n">
        <v>4046.21128988917</v>
      </c>
      <c r="O38" s="23" t="n">
        <v>103488.457992245</v>
      </c>
      <c r="P38" s="23" t="n">
        <v>25841.0564018114</v>
      </c>
      <c r="Q38" s="23" t="n">
        <v>6672.62983662754</v>
      </c>
      <c r="R38" s="23" t="n">
        <v>4558.37378726407</v>
      </c>
      <c r="S38" s="23" t="n">
        <v>20529.187158229</v>
      </c>
      <c r="T38" s="23" t="n">
        <v>30026.9417276022</v>
      </c>
      <c r="U38" s="23" t="n">
        <v>29448.6153846154</v>
      </c>
      <c r="V38" s="23" t="n">
        <v>9413.61538461539</v>
      </c>
      <c r="W38" s="23" t="n">
        <v>79757.9524720467</v>
      </c>
      <c r="X38" s="23" t="n">
        <v>4749.38876089788</v>
      </c>
      <c r="Y38" s="23" t="n">
        <v>11620.1902355956</v>
      </c>
      <c r="Z38" s="23" t="n">
        <v>1153.08763818114</v>
      </c>
      <c r="AA38" s="23" t="n">
        <v>8038.82247079351</v>
      </c>
      <c r="AB38" s="23" t="n">
        <v>42317.9641157639</v>
      </c>
      <c r="AC38" s="23" t="n">
        <v>2160.85755369648</v>
      </c>
      <c r="AD38" s="23" t="n">
        <v>4662.07211192937</v>
      </c>
      <c r="AE38" s="23" t="n">
        <v>4007.65978274957</v>
      </c>
      <c r="AF38" s="23" t="n">
        <v>1047.90980243931</v>
      </c>
      <c r="AG38" s="23" t="n">
        <v>221307.816021888</v>
      </c>
      <c r="AH38" s="23" t="n">
        <v>24671.5280251394</v>
      </c>
      <c r="AI38" s="23" t="n">
        <v>26405.9135411196</v>
      </c>
      <c r="AJ38" s="23" t="n">
        <v>53584.6945242702</v>
      </c>
      <c r="AK38" s="23" t="n">
        <v>60052.9197029869</v>
      </c>
      <c r="AL38" s="23" t="n">
        <v>29456.3534065063</v>
      </c>
      <c r="AM38" s="23" t="n">
        <v>2247.13922624107</v>
      </c>
      <c r="AN38" s="23" t="n">
        <v>10526.2059017308</v>
      </c>
      <c r="AO38" s="23" t="n">
        <v>11020.8387808552</v>
      </c>
      <c r="AP38" s="23" t="n">
        <v>3342.22291303861</v>
      </c>
    </row>
    <row r="39" customFormat="false" ht="15.75" hidden="false" customHeight="true" outlineLevel="0" collapsed="false">
      <c r="A39" s="67"/>
      <c r="B39" s="22" t="s">
        <v>21</v>
      </c>
      <c r="C39" s="23" t="n">
        <f aca="false">SUM(D39:L39)</f>
        <v>439857.876187547</v>
      </c>
      <c r="D39" s="23" t="n">
        <f aca="false">N39+X39+AH39</f>
        <v>25324.2079578415</v>
      </c>
      <c r="E39" s="23" t="n">
        <f aca="false">O39+Y39+AI39</f>
        <v>99920.3799166125</v>
      </c>
      <c r="F39" s="23" t="n">
        <f aca="false">P39+Z39+AJ39</f>
        <v>61279.0788048018</v>
      </c>
      <c r="G39" s="23" t="n">
        <f aca="false">Q39+AA39+AK39</f>
        <v>60879.2318347725</v>
      </c>
      <c r="H39" s="23" t="n">
        <f aca="false">R39+AB39+AL39</f>
        <v>50937.3366044459</v>
      </c>
      <c r="I39" s="23" t="n">
        <f aca="false">S39+AC39+AM39</f>
        <v>25122.143656952</v>
      </c>
      <c r="J39" s="23" t="n">
        <f aca="false">T39+AD39+AN39</f>
        <v>49173.4422050878</v>
      </c>
      <c r="K39" s="23" t="n">
        <f aca="false">U39+AE39+AO39</f>
        <v>51527.4392865428</v>
      </c>
      <c r="L39" s="23" t="n">
        <f aca="false">V39+AF39+AP39</f>
        <v>15694.6159204904</v>
      </c>
      <c r="M39" s="23" t="n">
        <v>216211.481685817</v>
      </c>
      <c r="N39" s="23" t="n">
        <v>4032.24395602575</v>
      </c>
      <c r="O39" s="23" t="n">
        <v>75810.062473072</v>
      </c>
      <c r="P39" s="23" t="n">
        <v>24209.9839440099</v>
      </c>
      <c r="Q39" s="23" t="n">
        <v>4308.70682445333</v>
      </c>
      <c r="R39" s="23" t="n">
        <v>3986.49356147469</v>
      </c>
      <c r="S39" s="23" t="n">
        <v>21880.7514552831</v>
      </c>
      <c r="T39" s="23" t="n">
        <v>35373.7010099602</v>
      </c>
      <c r="U39" s="23" t="n">
        <v>35323.1538461538</v>
      </c>
      <c r="V39" s="23" t="n">
        <v>11286.3846153846</v>
      </c>
      <c r="W39" s="23" t="n">
        <v>59417.3759620378</v>
      </c>
      <c r="X39" s="23" t="n">
        <v>3614.94359049439</v>
      </c>
      <c r="Y39" s="23" t="n">
        <v>7244.40361581943</v>
      </c>
      <c r="Z39" s="23" t="n">
        <v>736.260321069957</v>
      </c>
      <c r="AA39" s="23" t="n">
        <v>6972.06961738902</v>
      </c>
      <c r="AB39" s="23" t="n">
        <v>29371.9984529434</v>
      </c>
      <c r="AC39" s="23" t="n">
        <v>1509.61445824424</v>
      </c>
      <c r="AD39" s="23" t="n">
        <v>5165.44343261703</v>
      </c>
      <c r="AE39" s="23" t="n">
        <v>3783.14272822953</v>
      </c>
      <c r="AF39" s="23" t="n">
        <v>1019.49974523073</v>
      </c>
      <c r="AG39" s="23" t="n">
        <v>164229.018539692</v>
      </c>
      <c r="AH39" s="23" t="n">
        <v>17677.0204113214</v>
      </c>
      <c r="AI39" s="23" t="n">
        <v>16865.9138277211</v>
      </c>
      <c r="AJ39" s="23" t="n">
        <v>36332.834539722</v>
      </c>
      <c r="AK39" s="23" t="n">
        <v>49598.4553929302</v>
      </c>
      <c r="AL39" s="23" t="n">
        <v>17578.8445900278</v>
      </c>
      <c r="AM39" s="23" t="n">
        <v>1731.7777434246</v>
      </c>
      <c r="AN39" s="23" t="n">
        <v>8634.29776251064</v>
      </c>
      <c r="AO39" s="23" t="n">
        <v>12421.1427121595</v>
      </c>
      <c r="AP39" s="23" t="n">
        <v>3388.73155987505</v>
      </c>
    </row>
    <row r="40" customFormat="false" ht="15.75" hidden="false" customHeight="true" outlineLevel="0" collapsed="false">
      <c r="A40" s="67"/>
      <c r="B40" s="22" t="s">
        <v>22</v>
      </c>
      <c r="C40" s="23" t="n">
        <f aca="false">SUM(D40:L40)</f>
        <v>497160.750125367</v>
      </c>
      <c r="D40" s="23" t="n">
        <f aca="false">N40+X40+AH40</f>
        <v>23699.3312224509</v>
      </c>
      <c r="E40" s="23" t="n">
        <f aca="false">O40+Y40+AI40</f>
        <v>105582.221353775</v>
      </c>
      <c r="F40" s="23" t="n">
        <f aca="false">P40+Z40+AJ40</f>
        <v>106345.032749569</v>
      </c>
      <c r="G40" s="23" t="n">
        <f aca="false">Q40+AA40+AK40</f>
        <v>61437.6469691459</v>
      </c>
      <c r="H40" s="23" t="n">
        <f aca="false">R40+AB40+AL40</f>
        <v>67729.7567588072</v>
      </c>
      <c r="I40" s="23" t="n">
        <f aca="false">S40+AC40+AM40</f>
        <v>20343.8585884223</v>
      </c>
      <c r="J40" s="23" t="n">
        <f aca="false">T40+AD40+AN40</f>
        <v>48419.1905911798</v>
      </c>
      <c r="K40" s="23" t="n">
        <f aca="false">U40+AE40+AO40</f>
        <v>46840.5853386139</v>
      </c>
      <c r="L40" s="23" t="n">
        <f aca="false">V40+AF40+AP40</f>
        <v>16763.1265534025</v>
      </c>
      <c r="M40" s="23" t="n">
        <v>202510.429351284</v>
      </c>
      <c r="N40" s="23" t="n">
        <v>3838.49120688887</v>
      </c>
      <c r="O40" s="23" t="n">
        <v>71647.4795346833</v>
      </c>
      <c r="P40" s="23" t="n">
        <v>26905.9596541787</v>
      </c>
      <c r="Q40" s="23" t="n">
        <v>3995.77334041999</v>
      </c>
      <c r="R40" s="23" t="n">
        <v>3477.07073557947</v>
      </c>
      <c r="S40" s="23" t="n">
        <v>16484.9717763274</v>
      </c>
      <c r="T40" s="23" t="n">
        <v>32857.4523339753</v>
      </c>
      <c r="U40" s="23" t="n">
        <v>32150.5384615385</v>
      </c>
      <c r="V40" s="23" t="n">
        <v>11152.6923076923</v>
      </c>
      <c r="W40" s="23" t="n">
        <v>69456.4447270046</v>
      </c>
      <c r="X40" s="23" t="n">
        <v>3448.90978829052</v>
      </c>
      <c r="Y40" s="23" t="n">
        <v>8782.4138526024</v>
      </c>
      <c r="Z40" s="23" t="n">
        <v>1167.00906621427</v>
      </c>
      <c r="AA40" s="23" t="n">
        <v>7025.3668825475</v>
      </c>
      <c r="AB40" s="23" t="n">
        <v>36501.9067541096</v>
      </c>
      <c r="AC40" s="23" t="n">
        <v>1543.39286527648</v>
      </c>
      <c r="AD40" s="23" t="n">
        <v>5703.52340044709</v>
      </c>
      <c r="AE40" s="23" t="n">
        <v>3897.50399906621</v>
      </c>
      <c r="AF40" s="23" t="n">
        <v>1386.41811845059</v>
      </c>
      <c r="AG40" s="23" t="n">
        <v>225193.876047078</v>
      </c>
      <c r="AH40" s="23" t="n">
        <v>16411.9302272715</v>
      </c>
      <c r="AI40" s="23" t="n">
        <v>25152.3279664893</v>
      </c>
      <c r="AJ40" s="23" t="n">
        <v>78272.0640291761</v>
      </c>
      <c r="AK40" s="23" t="n">
        <v>50416.5067461784</v>
      </c>
      <c r="AL40" s="23" t="n">
        <v>27750.7792691182</v>
      </c>
      <c r="AM40" s="23" t="n">
        <v>2315.49394681842</v>
      </c>
      <c r="AN40" s="23" t="n">
        <v>9858.21485675742</v>
      </c>
      <c r="AO40" s="23" t="n">
        <v>10792.5428780092</v>
      </c>
      <c r="AP40" s="23" t="n">
        <v>4224.01612725956</v>
      </c>
    </row>
    <row r="41" customFormat="false" ht="15.75" hidden="false" customHeight="true" outlineLevel="0" collapsed="false">
      <c r="A41" s="67"/>
      <c r="B41" s="22" t="s">
        <v>23</v>
      </c>
      <c r="C41" s="23" t="n">
        <f aca="false">SUM(D41:L41)</f>
        <v>480728.887654629</v>
      </c>
      <c r="D41" s="23" t="n">
        <f aca="false">N41+X41+AH41</f>
        <v>28303.9092295196</v>
      </c>
      <c r="E41" s="23" t="n">
        <f aca="false">O41+Y41+AI41</f>
        <v>95301.5442927241</v>
      </c>
      <c r="F41" s="23" t="n">
        <f aca="false">P41+Z41+AJ41</f>
        <v>79707.1844440936</v>
      </c>
      <c r="G41" s="23" t="n">
        <f aca="false">Q41+AA41+AK41</f>
        <v>57891.3057697518</v>
      </c>
      <c r="H41" s="23" t="n">
        <f aca="false">R41+AB41+AL41</f>
        <v>63333.0677234596</v>
      </c>
      <c r="I41" s="23" t="n">
        <f aca="false">S41+AC41+AM41</f>
        <v>25044.0877762196</v>
      </c>
      <c r="J41" s="23" t="n">
        <f aca="false">T41+AD41+AN41</f>
        <v>51452.5743154398</v>
      </c>
      <c r="K41" s="23" t="n">
        <f aca="false">U41+AE41+AO41</f>
        <v>58557.5965303208</v>
      </c>
      <c r="L41" s="23" t="n">
        <f aca="false">V41+AF41+AP41</f>
        <v>21137.6175730998</v>
      </c>
      <c r="M41" s="23" t="n">
        <v>204147.71643334</v>
      </c>
      <c r="N41" s="23" t="n">
        <v>4257.19216433727</v>
      </c>
      <c r="O41" s="23" t="n">
        <v>64131.0101443621</v>
      </c>
      <c r="P41" s="23" t="n">
        <v>25175.059073724</v>
      </c>
      <c r="Q41" s="23" t="n">
        <v>4165.22777819982</v>
      </c>
      <c r="R41" s="23" t="n">
        <v>4720.90800129576</v>
      </c>
      <c r="S41" s="23" t="n">
        <v>18687.1569484937</v>
      </c>
      <c r="T41" s="23" t="n">
        <v>34665.4904883019</v>
      </c>
      <c r="U41" s="23" t="n">
        <v>34320.3452196382</v>
      </c>
      <c r="V41" s="23" t="n">
        <v>14025.3266149871</v>
      </c>
      <c r="W41" s="23" t="n">
        <v>64199.3208327963</v>
      </c>
      <c r="X41" s="23" t="n">
        <v>4163.34204415343</v>
      </c>
      <c r="Y41" s="23" t="n">
        <v>7088.76920765018</v>
      </c>
      <c r="Z41" s="23" t="n">
        <v>730.161176610177</v>
      </c>
      <c r="AA41" s="23" t="n">
        <v>3941.70740604354</v>
      </c>
      <c r="AB41" s="23" t="n">
        <v>32158.8480241122</v>
      </c>
      <c r="AC41" s="23" t="n">
        <v>2708.88919435878</v>
      </c>
      <c r="AD41" s="23" t="n">
        <v>6081.25076227308</v>
      </c>
      <c r="AE41" s="23" t="n">
        <v>5882.16622736509</v>
      </c>
      <c r="AF41" s="23" t="n">
        <v>1444.18679022973</v>
      </c>
      <c r="AG41" s="23" t="n">
        <v>212381.850388493</v>
      </c>
      <c r="AH41" s="23" t="n">
        <v>19883.3750210289</v>
      </c>
      <c r="AI41" s="23" t="n">
        <v>24081.7649407118</v>
      </c>
      <c r="AJ41" s="23" t="n">
        <v>53801.9641937594</v>
      </c>
      <c r="AK41" s="23" t="n">
        <v>49784.3705855084</v>
      </c>
      <c r="AL41" s="23" t="n">
        <v>26453.3116980516</v>
      </c>
      <c r="AM41" s="23" t="n">
        <v>3648.04163336711</v>
      </c>
      <c r="AN41" s="23" t="n">
        <v>10705.8330648648</v>
      </c>
      <c r="AO41" s="23" t="n">
        <v>18355.0850833175</v>
      </c>
      <c r="AP41" s="23" t="n">
        <v>5668.10416788301</v>
      </c>
    </row>
    <row r="42" customFormat="false" ht="15.75" hidden="false" customHeight="true" outlineLevel="0" collapsed="false">
      <c r="A42" s="67"/>
      <c r="B42" s="22" t="s">
        <v>24</v>
      </c>
      <c r="C42" s="23" t="n">
        <f aca="false">SUM(D42:L42)</f>
        <v>545031.555422238</v>
      </c>
      <c r="D42" s="23" t="n">
        <f aca="false">N42+X42+AH42</f>
        <v>28018.0556290094</v>
      </c>
      <c r="E42" s="23" t="n">
        <f aca="false">O42+Y42+AI42</f>
        <v>98728.2157853779</v>
      </c>
      <c r="F42" s="23" t="n">
        <f aca="false">P42+Z42+AJ42</f>
        <v>94507.7720544168</v>
      </c>
      <c r="G42" s="23" t="n">
        <f aca="false">Q42+AA42+AK42</f>
        <v>57290.1266474189</v>
      </c>
      <c r="H42" s="23" t="n">
        <f aca="false">R42+AB42+AL42</f>
        <v>60397.2174171247</v>
      </c>
      <c r="I42" s="23" t="n">
        <f aca="false">S42+AC42+AM42</f>
        <v>36512.0318902129</v>
      </c>
      <c r="J42" s="23" t="n">
        <f aca="false">T42+AD42+AN42</f>
        <v>56063.0076286353</v>
      </c>
      <c r="K42" s="23" t="n">
        <f aca="false">U42+AE42+AO42</f>
        <v>93269.755184664</v>
      </c>
      <c r="L42" s="23" t="n">
        <f aca="false">V42+AF42+AP42</f>
        <v>20245.3731853783</v>
      </c>
      <c r="M42" s="23" t="n">
        <v>223859.209718724</v>
      </c>
      <c r="N42" s="23" t="n">
        <v>4343.85918752285</v>
      </c>
      <c r="O42" s="23" t="n">
        <v>64194.6004682013</v>
      </c>
      <c r="P42" s="23" t="n">
        <v>24167.7230623819</v>
      </c>
      <c r="Q42" s="23" t="n">
        <v>3973.1549736339</v>
      </c>
      <c r="R42" s="23" t="n">
        <v>2947.13945578231</v>
      </c>
      <c r="S42" s="23" t="n">
        <v>25746.3884029802</v>
      </c>
      <c r="T42" s="23" t="n">
        <v>35435.3622560768</v>
      </c>
      <c r="U42" s="23" t="n">
        <v>51333.277002584</v>
      </c>
      <c r="V42" s="23" t="n">
        <v>11717.7049095607</v>
      </c>
      <c r="W42" s="23" t="n">
        <v>80109.0978861625</v>
      </c>
      <c r="X42" s="23" t="n">
        <v>4383.14092628919</v>
      </c>
      <c r="Y42" s="23" t="n">
        <v>11418.9124962133</v>
      </c>
      <c r="Z42" s="23" t="n">
        <v>978.578209643958</v>
      </c>
      <c r="AA42" s="23" t="n">
        <v>5822.53408398056</v>
      </c>
      <c r="AB42" s="23" t="n">
        <v>33652.3202052329</v>
      </c>
      <c r="AC42" s="23" t="n">
        <v>5392.70632189957</v>
      </c>
      <c r="AD42" s="23" t="n">
        <v>6576.86470160769</v>
      </c>
      <c r="AE42" s="23" t="n">
        <v>9924.27277640326</v>
      </c>
      <c r="AF42" s="23" t="n">
        <v>1959.76816489209</v>
      </c>
      <c r="AG42" s="23" t="n">
        <v>241063.247817352</v>
      </c>
      <c r="AH42" s="23" t="n">
        <v>19291.0555151974</v>
      </c>
      <c r="AI42" s="23" t="n">
        <v>23114.7028209633</v>
      </c>
      <c r="AJ42" s="23" t="n">
        <v>69361.470782391</v>
      </c>
      <c r="AK42" s="23" t="n">
        <v>47494.4375898044</v>
      </c>
      <c r="AL42" s="23" t="n">
        <v>23797.7577561095</v>
      </c>
      <c r="AM42" s="23" t="n">
        <v>5372.93716533312</v>
      </c>
      <c r="AN42" s="23" t="n">
        <v>14050.7806709508</v>
      </c>
      <c r="AO42" s="23" t="n">
        <v>32012.2054056767</v>
      </c>
      <c r="AP42" s="23" t="n">
        <v>6567.90011092549</v>
      </c>
    </row>
    <row r="43" customFormat="false" ht="15.75" hidden="false" customHeight="true" outlineLevel="0" collapsed="false">
      <c r="A43" s="67"/>
      <c r="B43" s="25" t="s">
        <v>25</v>
      </c>
      <c r="C43" s="26" t="n">
        <f aca="false">SUM(D43:L43)</f>
        <v>632816.279372789</v>
      </c>
      <c r="D43" s="26" t="n">
        <f aca="false">N43+X43+AH43</f>
        <v>39360.0961226768</v>
      </c>
      <c r="E43" s="26" t="n">
        <f aca="false">O43+Y43+AI43</f>
        <v>106061.421851975</v>
      </c>
      <c r="F43" s="26" t="n">
        <f aca="false">P43+Z43+AJ43</f>
        <v>87708.0716481035</v>
      </c>
      <c r="G43" s="26" t="n">
        <f aca="false">Q43+AA43+AK43</f>
        <v>96843.8744718016</v>
      </c>
      <c r="H43" s="26" t="n">
        <f aca="false">R43+AB43+AL43</f>
        <v>60903.6687885934</v>
      </c>
      <c r="I43" s="26" t="n">
        <f aca="false">S43+AC43+AM43</f>
        <v>40544.4880819211</v>
      </c>
      <c r="J43" s="26" t="n">
        <f aca="false">T43+AD43+AN43</f>
        <v>77443.9852014508</v>
      </c>
      <c r="K43" s="26" t="n">
        <f aca="false">U43+AE43+AO43</f>
        <v>97651.5098428308</v>
      </c>
      <c r="L43" s="26" t="n">
        <f aca="false">V43+AF43+AP43</f>
        <v>26299.1633634362</v>
      </c>
      <c r="M43" s="26" t="n">
        <v>235854.073847936</v>
      </c>
      <c r="N43" s="26" t="n">
        <v>6748.02809962743</v>
      </c>
      <c r="O43" s="26" t="n">
        <v>51707.3893874366</v>
      </c>
      <c r="P43" s="26" t="n">
        <v>18600.2178638941</v>
      </c>
      <c r="Q43" s="26" t="n">
        <v>6488.28153504841</v>
      </c>
      <c r="R43" s="26" t="n">
        <v>3172.51927437642</v>
      </c>
      <c r="S43" s="26" t="n">
        <v>28144.3082280531</v>
      </c>
      <c r="T43" s="26" t="n">
        <v>51421.9832062701</v>
      </c>
      <c r="U43" s="26" t="n">
        <v>55445.5390180879</v>
      </c>
      <c r="V43" s="26" t="n">
        <v>14125.8072351421</v>
      </c>
      <c r="W43" s="26" t="n">
        <v>107776.86634091</v>
      </c>
      <c r="X43" s="26" t="n">
        <v>4248.98545849197</v>
      </c>
      <c r="Y43" s="26" t="n">
        <v>30642.5109538519</v>
      </c>
      <c r="Z43" s="26" t="n">
        <v>1111.07744722455</v>
      </c>
      <c r="AA43" s="26" t="n">
        <v>7450.3386054865</v>
      </c>
      <c r="AB43" s="26" t="n">
        <v>33687.5467973682</v>
      </c>
      <c r="AC43" s="26" t="n">
        <v>6383.25326198137</v>
      </c>
      <c r="AD43" s="26" t="n">
        <v>8029.37480694073</v>
      </c>
      <c r="AE43" s="26" t="n">
        <v>13803.7424532774</v>
      </c>
      <c r="AF43" s="26" t="n">
        <v>2420.03655628698</v>
      </c>
      <c r="AG43" s="26" t="n">
        <v>289185.339183943</v>
      </c>
      <c r="AH43" s="26" t="n">
        <v>28363.0825645574</v>
      </c>
      <c r="AI43" s="26" t="n">
        <v>23711.5215106862</v>
      </c>
      <c r="AJ43" s="26" t="n">
        <v>67996.7763369848</v>
      </c>
      <c r="AK43" s="26" t="n">
        <v>82905.2543312666</v>
      </c>
      <c r="AL43" s="26" t="n">
        <v>24043.6027168488</v>
      </c>
      <c r="AM43" s="26" t="n">
        <v>6016.92659188664</v>
      </c>
      <c r="AN43" s="26" t="n">
        <v>17992.62718824</v>
      </c>
      <c r="AO43" s="26" t="n">
        <v>28402.2283714655</v>
      </c>
      <c r="AP43" s="26" t="n">
        <v>9753.31957200706</v>
      </c>
    </row>
    <row r="44" customFormat="false" ht="15.75" hidden="false" customHeight="true" outlineLevel="0" collapsed="false">
      <c r="A44" s="67" t="n">
        <v>2013</v>
      </c>
      <c r="B44" s="70" t="s">
        <v>12</v>
      </c>
      <c r="C44" s="71" t="n">
        <f aca="false">SUM(D44:L44)</f>
        <v>6510433.73848927</v>
      </c>
      <c r="D44" s="71" t="n">
        <f aca="false">SUM(D45:D56)</f>
        <v>345799.029302962</v>
      </c>
      <c r="E44" s="71" t="n">
        <f aca="false">SUM(E45:E56)</f>
        <v>1192899.53685692</v>
      </c>
      <c r="F44" s="71" t="n">
        <f aca="false">SUM(F45:F56)</f>
        <v>1082404.06269443</v>
      </c>
      <c r="G44" s="71" t="n">
        <f aca="false">SUM(G45:G56)</f>
        <v>839145.042312441</v>
      </c>
      <c r="H44" s="71" t="n">
        <f aca="false">SUM(H45:H56)</f>
        <v>919552.846358825</v>
      </c>
      <c r="I44" s="71" t="n">
        <f aca="false">SUM(I45:I56)</f>
        <v>375617.355001135</v>
      </c>
      <c r="J44" s="71" t="n">
        <f aca="false">SUM(J45:J56)</f>
        <v>631202.908267892</v>
      </c>
      <c r="K44" s="71" t="n">
        <f aca="false">SUM(K45:K56)</f>
        <v>865882.903617228</v>
      </c>
      <c r="L44" s="71" t="n">
        <f aca="false">SUM(L45:L56)</f>
        <v>257930.054077436</v>
      </c>
      <c r="M44" s="71" t="n">
        <v>2529995.00006748</v>
      </c>
      <c r="N44" s="71" t="n">
        <v>57313.2951637128</v>
      </c>
      <c r="O44" s="71" t="n">
        <v>696839.000014266</v>
      </c>
      <c r="P44" s="71" t="n">
        <v>268078.000014265</v>
      </c>
      <c r="Q44" s="71" t="n">
        <v>59255.5475609095</v>
      </c>
      <c r="R44" s="71" t="n">
        <v>55164.0000000544</v>
      </c>
      <c r="S44" s="71" t="n">
        <v>276156.00000759</v>
      </c>
      <c r="T44" s="71" t="n">
        <v>431637.15729575</v>
      </c>
      <c r="U44" s="71" t="n">
        <v>530988.000009487</v>
      </c>
      <c r="V44" s="71" t="n">
        <v>154564.000001448</v>
      </c>
      <c r="W44" s="71" t="n">
        <v>1047618.41768451</v>
      </c>
      <c r="X44" s="71" t="n">
        <v>42884.5158938565</v>
      </c>
      <c r="Y44" s="71" t="n">
        <v>187936.538029355</v>
      </c>
      <c r="Z44" s="71" t="n">
        <v>15396.5451393147</v>
      </c>
      <c r="AA44" s="71" t="n">
        <v>87667.9631882261</v>
      </c>
      <c r="AB44" s="71" t="n">
        <v>458414.777430379</v>
      </c>
      <c r="AC44" s="71" t="n">
        <v>56310.8700340816</v>
      </c>
      <c r="AD44" s="71" t="n">
        <v>69140.3717743115</v>
      </c>
      <c r="AE44" s="71" t="n">
        <v>106158.604202687</v>
      </c>
      <c r="AF44" s="71" t="n">
        <v>23708.2319923006</v>
      </c>
      <c r="AG44" s="71" t="n">
        <v>2932820.32073727</v>
      </c>
      <c r="AH44" s="71" t="n">
        <v>245601.218245393</v>
      </c>
      <c r="AI44" s="71" t="n">
        <v>308123.9988133</v>
      </c>
      <c r="AJ44" s="71" t="n">
        <v>798929.517540847</v>
      </c>
      <c r="AK44" s="71" t="n">
        <v>692221.531563305</v>
      </c>
      <c r="AL44" s="71" t="n">
        <v>405974.068928392</v>
      </c>
      <c r="AM44" s="71" t="n">
        <v>43150.4849594632</v>
      </c>
      <c r="AN44" s="71" t="n">
        <v>130425.379197831</v>
      </c>
      <c r="AO44" s="71" t="n">
        <v>228736.299405054</v>
      </c>
      <c r="AP44" s="71" t="n">
        <v>79657.8220836873</v>
      </c>
    </row>
    <row r="45" customFormat="false" ht="15.75" hidden="false" customHeight="true" outlineLevel="0" collapsed="false">
      <c r="A45" s="67"/>
      <c r="B45" s="22" t="s">
        <v>14</v>
      </c>
      <c r="C45" s="23" t="n">
        <f aca="false">SUM(D45:L45)</f>
        <v>683006.581249799</v>
      </c>
      <c r="D45" s="23" t="n">
        <f aca="false">N45+X45+AH45</f>
        <v>42268.9399020659</v>
      </c>
      <c r="E45" s="23" t="n">
        <f aca="false">O45+Y45+AI45</f>
        <v>141417.459190148</v>
      </c>
      <c r="F45" s="23" t="n">
        <f aca="false">P45+Z45+AJ45</f>
        <v>112996.62352407</v>
      </c>
      <c r="G45" s="23" t="n">
        <f aca="false">Q45+AA45+AK45</f>
        <v>66007.6999992654</v>
      </c>
      <c r="H45" s="23" t="n">
        <f aca="false">R45+AB45+AL45</f>
        <v>50277.7208531612</v>
      </c>
      <c r="I45" s="23" t="n">
        <f aca="false">S45+AC45+AM45</f>
        <v>52456.4139392824</v>
      </c>
      <c r="J45" s="23" t="n">
        <f aca="false">T45+AD45+AN45</f>
        <v>62024.5013162803</v>
      </c>
      <c r="K45" s="23" t="n">
        <f aca="false">U45+AE45+AO45</f>
        <v>121213.568914784</v>
      </c>
      <c r="L45" s="23" t="n">
        <f aca="false">V45+AF45+AP45</f>
        <v>34343.6536107425</v>
      </c>
      <c r="M45" s="23" t="n">
        <v>259566.82703512</v>
      </c>
      <c r="N45" s="23" t="n">
        <v>7431.45728516787</v>
      </c>
      <c r="O45" s="23" t="n">
        <v>62806.7496542314</v>
      </c>
      <c r="P45" s="23" t="n">
        <v>16021.8088250297</v>
      </c>
      <c r="Q45" s="23" t="n">
        <v>4779.12029521936</v>
      </c>
      <c r="R45" s="23" t="n">
        <v>3238.09365448856</v>
      </c>
      <c r="S45" s="23" t="n">
        <v>35409.0659110146</v>
      </c>
      <c r="T45" s="23" t="n">
        <v>38670.9237656529</v>
      </c>
      <c r="U45" s="23" t="n">
        <v>74292.8422899313</v>
      </c>
      <c r="V45" s="23" t="n">
        <v>16916.7653543843</v>
      </c>
      <c r="W45" s="23" t="n">
        <v>118421.068365178</v>
      </c>
      <c r="X45" s="23" t="n">
        <v>2994.12639106835</v>
      </c>
      <c r="Y45" s="23" t="n">
        <v>43792.1884593019</v>
      </c>
      <c r="Z45" s="23" t="n">
        <v>2159.59340395478</v>
      </c>
      <c r="AA45" s="23" t="n">
        <v>6523.96092326228</v>
      </c>
      <c r="AB45" s="23" t="n">
        <v>24064.43017581</v>
      </c>
      <c r="AC45" s="23" t="n">
        <v>10408.571643213</v>
      </c>
      <c r="AD45" s="23" t="n">
        <v>8035.52930044242</v>
      </c>
      <c r="AE45" s="23" t="n">
        <v>16506.4762738243</v>
      </c>
      <c r="AF45" s="23" t="n">
        <v>3936.19179430058</v>
      </c>
      <c r="AG45" s="23" t="n">
        <v>305018.685849501</v>
      </c>
      <c r="AH45" s="23" t="n">
        <v>31843.3562258297</v>
      </c>
      <c r="AI45" s="23" t="n">
        <v>34818.5210766144</v>
      </c>
      <c r="AJ45" s="23" t="n">
        <v>94815.2212950856</v>
      </c>
      <c r="AK45" s="23" t="n">
        <v>54704.6187807837</v>
      </c>
      <c r="AL45" s="23" t="n">
        <v>22975.1970228627</v>
      </c>
      <c r="AM45" s="23" t="n">
        <v>6638.7763850548</v>
      </c>
      <c r="AN45" s="23" t="n">
        <v>15318.048250185</v>
      </c>
      <c r="AO45" s="23" t="n">
        <v>30414.250351028</v>
      </c>
      <c r="AP45" s="23" t="n">
        <v>13490.6964620577</v>
      </c>
    </row>
    <row r="46" customFormat="false" ht="15.75" hidden="false" customHeight="true" outlineLevel="0" collapsed="false">
      <c r="A46" s="67"/>
      <c r="B46" s="22" t="s">
        <v>15</v>
      </c>
      <c r="C46" s="23" t="n">
        <f aca="false">SUM(D46:L46)</f>
        <v>601987.577391559</v>
      </c>
      <c r="D46" s="23" t="n">
        <f aca="false">N46+X46+AH46</f>
        <v>27024.5473656149</v>
      </c>
      <c r="E46" s="23" t="n">
        <f aca="false">O46+Y46+AI46</f>
        <v>95204.2563411769</v>
      </c>
      <c r="F46" s="23" t="n">
        <f aca="false">P46+Z46+AJ46</f>
        <v>161366.09843858</v>
      </c>
      <c r="G46" s="23" t="n">
        <f aca="false">Q46+AA46+AK46</f>
        <v>62013.3134508418</v>
      </c>
      <c r="H46" s="23" t="n">
        <f aca="false">R46+AB46+AL46</f>
        <v>52666.9510945261</v>
      </c>
      <c r="I46" s="23" t="n">
        <f aca="false">S46+AC46+AM46</f>
        <v>41377.875955078</v>
      </c>
      <c r="J46" s="23" t="n">
        <f aca="false">T46+AD46+AN46</f>
        <v>36429.6317872233</v>
      </c>
      <c r="K46" s="23" t="n">
        <f aca="false">U46+AE46+AO46</f>
        <v>95613.1237942969</v>
      </c>
      <c r="L46" s="23" t="n">
        <f aca="false">V46+AF46+AP46</f>
        <v>30291.779164221</v>
      </c>
      <c r="M46" s="23" t="n">
        <v>188642.847712709</v>
      </c>
      <c r="N46" s="23" t="n">
        <v>5035.77068891954</v>
      </c>
      <c r="O46" s="23" t="n">
        <v>40800.84164132</v>
      </c>
      <c r="P46" s="23" t="n">
        <v>19749.9284520559</v>
      </c>
      <c r="Q46" s="23" t="n">
        <v>4012.9281489074</v>
      </c>
      <c r="R46" s="23" t="n">
        <v>3519.26838994716</v>
      </c>
      <c r="S46" s="23" t="n">
        <v>24504.9516367317</v>
      </c>
      <c r="T46" s="23" t="n">
        <v>23799.9254592736</v>
      </c>
      <c r="U46" s="23" t="n">
        <v>52519.6395240369</v>
      </c>
      <c r="V46" s="23" t="n">
        <v>14699.593771517</v>
      </c>
      <c r="W46" s="23" t="n">
        <v>102390.93825626</v>
      </c>
      <c r="X46" s="23" t="n">
        <v>1085.45479707225</v>
      </c>
      <c r="Y46" s="23" t="n">
        <v>32640.649555799</v>
      </c>
      <c r="Z46" s="23" t="n">
        <v>3417.29764968284</v>
      </c>
      <c r="AA46" s="23" t="n">
        <v>6000.83932567122</v>
      </c>
      <c r="AB46" s="23" t="n">
        <v>24593.5557281336</v>
      </c>
      <c r="AC46" s="23" t="n">
        <v>11186.5923759932</v>
      </c>
      <c r="AD46" s="23" t="n">
        <v>3459.80391264721</v>
      </c>
      <c r="AE46" s="23" t="n">
        <v>16148.8308673144</v>
      </c>
      <c r="AF46" s="23" t="n">
        <v>3857.91404394671</v>
      </c>
      <c r="AG46" s="23" t="n">
        <v>310953.79142259</v>
      </c>
      <c r="AH46" s="23" t="n">
        <v>20903.3218796231</v>
      </c>
      <c r="AI46" s="23" t="n">
        <v>21762.7651440579</v>
      </c>
      <c r="AJ46" s="23" t="n">
        <v>138198.872336842</v>
      </c>
      <c r="AK46" s="23" t="n">
        <v>51999.5459762632</v>
      </c>
      <c r="AL46" s="23" t="n">
        <v>24554.1269764454</v>
      </c>
      <c r="AM46" s="23" t="n">
        <v>5686.33194235306</v>
      </c>
      <c r="AN46" s="23" t="n">
        <v>9169.90241530252</v>
      </c>
      <c r="AO46" s="23" t="n">
        <v>26944.6534029456</v>
      </c>
      <c r="AP46" s="23" t="n">
        <v>11734.2713487573</v>
      </c>
    </row>
    <row r="47" customFormat="false" ht="15.75" hidden="false" customHeight="true" outlineLevel="0" collapsed="false">
      <c r="A47" s="67"/>
      <c r="B47" s="22" t="s">
        <v>16</v>
      </c>
      <c r="C47" s="23" t="n">
        <f aca="false">SUM(D47:L47)</f>
        <v>591031.058232247</v>
      </c>
      <c r="D47" s="23" t="n">
        <f aca="false">N47+X47+AH47</f>
        <v>22801.9260630703</v>
      </c>
      <c r="E47" s="23" t="n">
        <f aca="false">O47+Y47+AI47</f>
        <v>82862.0611066871</v>
      </c>
      <c r="F47" s="23" t="n">
        <f aca="false">P47+Z47+AJ47</f>
        <v>96727.3651136925</v>
      </c>
      <c r="G47" s="23" t="n">
        <f aca="false">Q47+AA47+AK47</f>
        <v>81096.0570380717</v>
      </c>
      <c r="H47" s="23" t="n">
        <f aca="false">R47+AB47+AL47</f>
        <v>92714.9584737111</v>
      </c>
      <c r="I47" s="23" t="n">
        <f aca="false">S47+AC47+AM47</f>
        <v>43728.7132757312</v>
      </c>
      <c r="J47" s="23" t="n">
        <f aca="false">T47+AD47+AN47</f>
        <v>46452.5816631926</v>
      </c>
      <c r="K47" s="23" t="n">
        <f aca="false">U47+AE47+AO47</f>
        <v>96929.3942752977</v>
      </c>
      <c r="L47" s="23" t="n">
        <f aca="false">V47+AF47+AP47</f>
        <v>27718.0012227927</v>
      </c>
      <c r="M47" s="23" t="n">
        <v>210012.325275843</v>
      </c>
      <c r="N47" s="23" t="n">
        <v>4360.0327270235</v>
      </c>
      <c r="O47" s="23" t="n">
        <v>40911.4087088319</v>
      </c>
      <c r="P47" s="23" t="n">
        <v>19930.2627269877</v>
      </c>
      <c r="Q47" s="23" t="n">
        <v>5647.91931715967</v>
      </c>
      <c r="R47" s="23" t="n">
        <v>4934.63795561559</v>
      </c>
      <c r="S47" s="23" t="n">
        <v>30677.9824546186</v>
      </c>
      <c r="T47" s="23" t="n">
        <v>30800.922320348</v>
      </c>
      <c r="U47" s="23" t="n">
        <v>57324.5181910138</v>
      </c>
      <c r="V47" s="23" t="n">
        <v>15424.6408742442</v>
      </c>
      <c r="W47" s="23" t="n">
        <v>106025.32256113</v>
      </c>
      <c r="X47" s="23" t="n">
        <v>2812.4979506902</v>
      </c>
      <c r="Y47" s="23" t="n">
        <v>20427.5196602799</v>
      </c>
      <c r="Z47" s="23" t="n">
        <v>1284.40605633496</v>
      </c>
      <c r="AA47" s="23" t="n">
        <v>7206.28637039733</v>
      </c>
      <c r="AB47" s="23" t="n">
        <v>46142.6496700366</v>
      </c>
      <c r="AC47" s="23" t="n">
        <v>7296.53153088831</v>
      </c>
      <c r="AD47" s="23" t="n">
        <v>5573.96206018427</v>
      </c>
      <c r="AE47" s="23" t="n">
        <v>12559.8489421312</v>
      </c>
      <c r="AF47" s="23" t="n">
        <v>2721.62032018736</v>
      </c>
      <c r="AG47" s="23" t="n">
        <v>274993.410395274</v>
      </c>
      <c r="AH47" s="23" t="n">
        <v>15629.3953853566</v>
      </c>
      <c r="AI47" s="23" t="n">
        <v>21523.1327375753</v>
      </c>
      <c r="AJ47" s="23" t="n">
        <v>75512.6963303698</v>
      </c>
      <c r="AK47" s="23" t="n">
        <v>68241.8513505147</v>
      </c>
      <c r="AL47" s="23" t="n">
        <v>41637.6708480589</v>
      </c>
      <c r="AM47" s="23" t="n">
        <v>5754.19929022434</v>
      </c>
      <c r="AN47" s="23" t="n">
        <v>10077.6972826603</v>
      </c>
      <c r="AO47" s="23" t="n">
        <v>27045.0271421527</v>
      </c>
      <c r="AP47" s="23" t="n">
        <v>9571.74002836116</v>
      </c>
    </row>
    <row r="48" customFormat="false" ht="15.75" hidden="false" customHeight="true" outlineLevel="0" collapsed="false">
      <c r="A48" s="67"/>
      <c r="B48" s="22" t="s">
        <v>17</v>
      </c>
      <c r="C48" s="23" t="n">
        <f aca="false">SUM(D48:L48)</f>
        <v>445068.005247141</v>
      </c>
      <c r="D48" s="23" t="n">
        <f aca="false">N48+X48+AH48</f>
        <v>20801.0100387496</v>
      </c>
      <c r="E48" s="23" t="n">
        <f aca="false">O48+Y48+AI48</f>
        <v>72009.46262035</v>
      </c>
      <c r="F48" s="23" t="n">
        <f aca="false">P48+Z48+AJ48</f>
        <v>66978.8884602692</v>
      </c>
      <c r="G48" s="23" t="n">
        <f aca="false">Q48+AA48+AK48</f>
        <v>55096.58532742</v>
      </c>
      <c r="H48" s="23" t="n">
        <f aca="false">R48+AB48+AL48</f>
        <v>67716.2423040895</v>
      </c>
      <c r="I48" s="23" t="n">
        <f aca="false">S48+AC48+AM48</f>
        <v>27458.6460624392</v>
      </c>
      <c r="J48" s="23" t="n">
        <f aca="false">T48+AD48+AN48</f>
        <v>44756.7881639223</v>
      </c>
      <c r="K48" s="23" t="n">
        <f aca="false">U48+AE48+AO48</f>
        <v>69646.5284803934</v>
      </c>
      <c r="L48" s="23" t="n">
        <f aca="false">V48+AF48+AP48</f>
        <v>20603.8537895073</v>
      </c>
      <c r="M48" s="23" t="n">
        <v>191534.922129211</v>
      </c>
      <c r="N48" s="23" t="n">
        <v>3850.75459052404</v>
      </c>
      <c r="O48" s="23" t="n">
        <v>43643.0689268622</v>
      </c>
      <c r="P48" s="23" t="n">
        <v>20123.2144424881</v>
      </c>
      <c r="Q48" s="23" t="n">
        <v>4633.87170527251</v>
      </c>
      <c r="R48" s="23" t="n">
        <v>5616</v>
      </c>
      <c r="S48" s="23" t="n">
        <v>22122.5157533684</v>
      </c>
      <c r="T48" s="23" t="n">
        <v>31498.5962750802</v>
      </c>
      <c r="U48" s="23" t="n">
        <v>46950.8515276798</v>
      </c>
      <c r="V48" s="23" t="n">
        <v>13096.0489079359</v>
      </c>
      <c r="W48" s="23" t="n">
        <v>75443.429543873</v>
      </c>
      <c r="X48" s="23" t="n">
        <v>3468.28215489854</v>
      </c>
      <c r="Y48" s="23" t="n">
        <v>9347.68454623263</v>
      </c>
      <c r="Z48" s="23" t="n">
        <v>657.96419864741</v>
      </c>
      <c r="AA48" s="23" t="n">
        <v>6472.30210604223</v>
      </c>
      <c r="AB48" s="23" t="n">
        <v>40084.3032905042</v>
      </c>
      <c r="AC48" s="23" t="n">
        <v>2564.1404781543</v>
      </c>
      <c r="AD48" s="23" t="n">
        <v>4338.58672576928</v>
      </c>
      <c r="AE48" s="23" t="n">
        <v>7055.67072426872</v>
      </c>
      <c r="AF48" s="23" t="n">
        <v>1454.49531935569</v>
      </c>
      <c r="AG48" s="23" t="n">
        <v>178089.653574057</v>
      </c>
      <c r="AH48" s="23" t="n">
        <v>13481.973293327</v>
      </c>
      <c r="AI48" s="23" t="n">
        <v>19018.7091472552</v>
      </c>
      <c r="AJ48" s="23" t="n">
        <v>46197.7098191337</v>
      </c>
      <c r="AK48" s="23" t="n">
        <v>43990.4115161053</v>
      </c>
      <c r="AL48" s="23" t="n">
        <v>22015.9390135853</v>
      </c>
      <c r="AM48" s="23" t="n">
        <v>2771.9898309165</v>
      </c>
      <c r="AN48" s="23" t="n">
        <v>8919.60516307283</v>
      </c>
      <c r="AO48" s="23" t="n">
        <v>15640.0062284449</v>
      </c>
      <c r="AP48" s="23" t="n">
        <v>6053.30956221573</v>
      </c>
    </row>
    <row r="49" customFormat="false" ht="15.75" hidden="false" customHeight="true" outlineLevel="0" collapsed="false">
      <c r="A49" s="67"/>
      <c r="B49" s="22" t="s">
        <v>18</v>
      </c>
      <c r="C49" s="23" t="n">
        <f aca="false">SUM(D49:L49)</f>
        <v>427291.524447889</v>
      </c>
      <c r="D49" s="23" t="n">
        <f aca="false">N49+X49+AH49</f>
        <v>21857.3151309593</v>
      </c>
      <c r="E49" s="23" t="n">
        <f aca="false">O49+Y49+AI49</f>
        <v>79131.4359382459</v>
      </c>
      <c r="F49" s="23" t="n">
        <f aca="false">P49+Z49+AJ49</f>
        <v>63886.9660886383</v>
      </c>
      <c r="G49" s="23" t="n">
        <f aca="false">Q49+AA49+AK49</f>
        <v>61641.4468071684</v>
      </c>
      <c r="H49" s="23" t="n">
        <f aca="false">R49+AB49+AL49</f>
        <v>70544.694702181</v>
      </c>
      <c r="I49" s="23" t="n">
        <f aca="false">S49+AC49+AM49</f>
        <v>23592.3984212995</v>
      </c>
      <c r="J49" s="23" t="n">
        <f aca="false">T49+AD49+AN49</f>
        <v>40928.0635331383</v>
      </c>
      <c r="K49" s="23" t="n">
        <f aca="false">U49+AE49+AO49</f>
        <v>49117.1240638132</v>
      </c>
      <c r="L49" s="23" t="n">
        <f aca="false">V49+AF49+AP49</f>
        <v>16592.0797624451</v>
      </c>
      <c r="M49" s="23" t="n">
        <v>184213.544738813</v>
      </c>
      <c r="N49" s="23" t="n">
        <v>3910.82020761752</v>
      </c>
      <c r="O49" s="23" t="n">
        <v>48940.8984932668</v>
      </c>
      <c r="P49" s="23" t="n">
        <v>23976.5229235995</v>
      </c>
      <c r="Q49" s="23" t="n">
        <v>5857.08813431756</v>
      </c>
      <c r="R49" s="23" t="n">
        <v>4839</v>
      </c>
      <c r="S49" s="23" t="n">
        <v>19913.3197525917</v>
      </c>
      <c r="T49" s="23" t="n">
        <v>30087.9206622418</v>
      </c>
      <c r="U49" s="23" t="n">
        <v>34939.0658282172</v>
      </c>
      <c r="V49" s="23" t="n">
        <v>11748.9087369613</v>
      </c>
      <c r="W49" s="23" t="n">
        <v>73700.9633153013</v>
      </c>
      <c r="X49" s="23" t="n">
        <v>3780.18088562528</v>
      </c>
      <c r="Y49" s="23" t="n">
        <v>7789.1531920936</v>
      </c>
      <c r="Z49" s="23" t="n">
        <v>848.341809317137</v>
      </c>
      <c r="AA49" s="23" t="n">
        <v>8518.21183370172</v>
      </c>
      <c r="AB49" s="23" t="n">
        <v>42153.5778752448</v>
      </c>
      <c r="AC49" s="23" t="n">
        <v>1726.49692813987</v>
      </c>
      <c r="AD49" s="23" t="n">
        <v>3558.85503586189</v>
      </c>
      <c r="AE49" s="23" t="n">
        <v>4237.71938972956</v>
      </c>
      <c r="AF49" s="23" t="n">
        <v>1088.42636558744</v>
      </c>
      <c r="AG49" s="23" t="n">
        <v>169377.016393774</v>
      </c>
      <c r="AH49" s="23" t="n">
        <v>14166.3140377165</v>
      </c>
      <c r="AI49" s="23" t="n">
        <v>22401.3842528855</v>
      </c>
      <c r="AJ49" s="23" t="n">
        <v>39062.1013557216</v>
      </c>
      <c r="AK49" s="23" t="n">
        <v>47266.1468391491</v>
      </c>
      <c r="AL49" s="23" t="n">
        <v>23552.1168269362</v>
      </c>
      <c r="AM49" s="23" t="n">
        <v>1952.58174056794</v>
      </c>
      <c r="AN49" s="23" t="n">
        <v>7281.28783503467</v>
      </c>
      <c r="AO49" s="23" t="n">
        <v>9940.33884586652</v>
      </c>
      <c r="AP49" s="23" t="n">
        <v>3754.74465989637</v>
      </c>
    </row>
    <row r="50" customFormat="false" ht="15.75" hidden="false" customHeight="true" outlineLevel="0" collapsed="false">
      <c r="A50" s="67"/>
      <c r="B50" s="22" t="s">
        <v>19</v>
      </c>
      <c r="C50" s="23" t="n">
        <f aca="false">SUM(D50:L50)</f>
        <v>421256.219747223</v>
      </c>
      <c r="D50" s="23" t="n">
        <f aca="false">N50+X50+AH50</f>
        <v>22032.7696706332</v>
      </c>
      <c r="E50" s="23" t="n">
        <f aca="false">O50+Y50+AI50</f>
        <v>92240.771289008</v>
      </c>
      <c r="F50" s="23" t="n">
        <f aca="false">P50+Z50+AJ50</f>
        <v>49557.0680424408</v>
      </c>
      <c r="G50" s="23" t="n">
        <f aca="false">Q50+AA50+AK50</f>
        <v>60294.5183329726</v>
      </c>
      <c r="H50" s="23" t="n">
        <f aca="false">R50+AB50+AL50</f>
        <v>76041.4775716075</v>
      </c>
      <c r="I50" s="23" t="n">
        <f aca="false">S50+AC50+AM50</f>
        <v>22709.9844759563</v>
      </c>
      <c r="J50" s="23" t="n">
        <f aca="false">T50+AD50+AN50</f>
        <v>47711.6501189673</v>
      </c>
      <c r="K50" s="23" t="n">
        <f aca="false">U50+AE50+AO50</f>
        <v>37347.2124418313</v>
      </c>
      <c r="L50" s="23" t="n">
        <f aca="false">V50+AF50+AP50</f>
        <v>13320.767803806</v>
      </c>
      <c r="M50" s="23" t="n">
        <v>185257.533154662</v>
      </c>
      <c r="N50" s="23" t="n">
        <v>4043.68951036845</v>
      </c>
      <c r="O50" s="23" t="n">
        <v>61684.0325849009</v>
      </c>
      <c r="P50" s="23" t="n">
        <v>20208.262638923</v>
      </c>
      <c r="Q50" s="23" t="n">
        <v>4653.71128816873</v>
      </c>
      <c r="R50" s="23" t="n">
        <v>5279</v>
      </c>
      <c r="S50" s="23" t="n">
        <v>19354.1644964027</v>
      </c>
      <c r="T50" s="23" t="n">
        <v>32858.5476333194</v>
      </c>
      <c r="U50" s="23" t="n">
        <v>27373.0826463329</v>
      </c>
      <c r="V50" s="23" t="n">
        <v>9803.0423562456</v>
      </c>
      <c r="W50" s="23" t="n">
        <v>79595.0476644484</v>
      </c>
      <c r="X50" s="23" t="n">
        <v>3557.52928851715</v>
      </c>
      <c r="Y50" s="23" t="n">
        <v>7777.29445489126</v>
      </c>
      <c r="Z50" s="23" t="n">
        <v>551.80236650262</v>
      </c>
      <c r="AA50" s="23" t="n">
        <v>8838.17149402591</v>
      </c>
      <c r="AB50" s="23" t="n">
        <v>47900.1452423133</v>
      </c>
      <c r="AC50" s="23" t="n">
        <v>1820.87118202966</v>
      </c>
      <c r="AD50" s="23" t="n">
        <v>5152.06710513337</v>
      </c>
      <c r="AE50" s="23" t="n">
        <v>3201.58830158187</v>
      </c>
      <c r="AF50" s="23" t="n">
        <v>795.578229453362</v>
      </c>
      <c r="AG50" s="23" t="n">
        <v>156403.638928113</v>
      </c>
      <c r="AH50" s="23" t="n">
        <v>14431.5508717476</v>
      </c>
      <c r="AI50" s="23" t="n">
        <v>22779.4442492158</v>
      </c>
      <c r="AJ50" s="23" t="n">
        <v>28797.0030370152</v>
      </c>
      <c r="AK50" s="23" t="n">
        <v>46802.635550778</v>
      </c>
      <c r="AL50" s="23" t="n">
        <v>22862.3323292942</v>
      </c>
      <c r="AM50" s="23" t="n">
        <v>1534.94879752397</v>
      </c>
      <c r="AN50" s="23" t="n">
        <v>9701.03538051458</v>
      </c>
      <c r="AO50" s="23" t="n">
        <v>6772.54149391657</v>
      </c>
      <c r="AP50" s="23" t="n">
        <v>2722.14721810701</v>
      </c>
    </row>
    <row r="51" customFormat="false" ht="15.75" hidden="false" customHeight="true" outlineLevel="0" collapsed="false">
      <c r="A51" s="67"/>
      <c r="B51" s="22" t="s">
        <v>20</v>
      </c>
      <c r="C51" s="23" t="n">
        <f aca="false">SUM(D51:L51)</f>
        <v>559563.722528739</v>
      </c>
      <c r="D51" s="23" t="n">
        <f aca="false">N51+X51+AH51</f>
        <v>33404.5107527071</v>
      </c>
      <c r="E51" s="23" t="n">
        <f aca="false">O51+Y51+AI51</f>
        <v>128591.344172531</v>
      </c>
      <c r="F51" s="23" t="n">
        <f aca="false">P51+Z51+AJ51</f>
        <v>83523.4894559562</v>
      </c>
      <c r="G51" s="23" t="n">
        <f aca="false">Q51+AA51+AK51</f>
        <v>80964.9115142332</v>
      </c>
      <c r="H51" s="23" t="n">
        <f aca="false">R51+AB51+AL51</f>
        <v>109663.44086869</v>
      </c>
      <c r="I51" s="23" t="n">
        <f aca="false">S51+AC51+AM51</f>
        <v>22744.9106257351</v>
      </c>
      <c r="J51" s="23" t="n">
        <f aca="false">T51+AD51+AN51</f>
        <v>44877.0004780867</v>
      </c>
      <c r="K51" s="23" t="n">
        <f aca="false">U51+AE51+AO51</f>
        <v>42584.6975854447</v>
      </c>
      <c r="L51" s="23" t="n">
        <f aca="false">V51+AF51+AP51</f>
        <v>13209.4170753553</v>
      </c>
      <c r="M51" s="23" t="n">
        <v>214282.768684261</v>
      </c>
      <c r="N51" s="23" t="n">
        <v>4832.5138262252</v>
      </c>
      <c r="O51" s="23" t="n">
        <v>88711.2430014643</v>
      </c>
      <c r="P51" s="23" t="n">
        <v>25133.403345561</v>
      </c>
      <c r="Q51" s="23" t="n">
        <v>5011.38540523415</v>
      </c>
      <c r="R51" s="23" t="n">
        <v>5414.00142182934</v>
      </c>
      <c r="S51" s="23" t="n">
        <v>18643.149937319</v>
      </c>
      <c r="T51" s="23" t="n">
        <v>30373.3878467146</v>
      </c>
      <c r="U51" s="23" t="n">
        <v>27470.3401398319</v>
      </c>
      <c r="V51" s="23" t="n">
        <v>8693.34376008185</v>
      </c>
      <c r="W51" s="23" t="n">
        <v>94222.7489427866</v>
      </c>
      <c r="X51" s="23" t="n">
        <v>4785.86214688266</v>
      </c>
      <c r="Y51" s="23" t="n">
        <v>12481.7276429024</v>
      </c>
      <c r="Z51" s="23" t="n">
        <v>1139.3325595239</v>
      </c>
      <c r="AA51" s="23" t="n">
        <v>8435.56704548508</v>
      </c>
      <c r="AB51" s="23" t="n">
        <v>55902.921429746</v>
      </c>
      <c r="AC51" s="23" t="n">
        <v>1757.08337380478</v>
      </c>
      <c r="AD51" s="23" t="n">
        <v>4596.91089990549</v>
      </c>
      <c r="AE51" s="23" t="n">
        <v>4068.76017479362</v>
      </c>
      <c r="AF51" s="23" t="n">
        <v>1054.58366974277</v>
      </c>
      <c r="AG51" s="23" t="n">
        <v>251058.204901691</v>
      </c>
      <c r="AH51" s="23" t="n">
        <v>23786.1347795992</v>
      </c>
      <c r="AI51" s="23" t="n">
        <v>27398.3735281643</v>
      </c>
      <c r="AJ51" s="23" t="n">
        <v>57250.7535508713</v>
      </c>
      <c r="AK51" s="23" t="n">
        <v>67517.959063514</v>
      </c>
      <c r="AL51" s="23" t="n">
        <v>48346.5180171143</v>
      </c>
      <c r="AM51" s="23" t="n">
        <v>2344.67731461131</v>
      </c>
      <c r="AN51" s="23" t="n">
        <v>9906.70173146665</v>
      </c>
      <c r="AO51" s="23" t="n">
        <v>11045.5972708192</v>
      </c>
      <c r="AP51" s="23" t="n">
        <v>3461.48964553072</v>
      </c>
    </row>
    <row r="52" customFormat="false" ht="15.75" hidden="false" customHeight="true" outlineLevel="0" collapsed="false">
      <c r="A52" s="67"/>
      <c r="B52" s="22" t="s">
        <v>21</v>
      </c>
      <c r="C52" s="23" t="n">
        <f aca="false">SUM(D52:L52)</f>
        <v>440440.854007781</v>
      </c>
      <c r="D52" s="23" t="n">
        <f aca="false">N52+X52+AH52</f>
        <v>23688.9445733847</v>
      </c>
      <c r="E52" s="23" t="n">
        <f aca="false">O52+Y52+AI52</f>
        <v>94000.0522202913</v>
      </c>
      <c r="F52" s="23" t="n">
        <f aca="false">P52+Z52+AJ52</f>
        <v>65174.2796178764</v>
      </c>
      <c r="G52" s="23" t="n">
        <f aca="false">Q52+AA52+AK52</f>
        <v>59291.7589908978</v>
      </c>
      <c r="H52" s="23" t="n">
        <f aca="false">R52+AB52+AL52</f>
        <v>58074.7736428689</v>
      </c>
      <c r="I52" s="23" t="n">
        <f aca="false">S52+AC52+AM52</f>
        <v>21919.8419552884</v>
      </c>
      <c r="J52" s="23" t="n">
        <f aca="false">T52+AD52+AN52</f>
        <v>51670.4065592201</v>
      </c>
      <c r="K52" s="23" t="n">
        <f aca="false">U52+AE52+AO52</f>
        <v>50273.6373614692</v>
      </c>
      <c r="L52" s="23" t="n">
        <f aca="false">V52+AF52+AP52</f>
        <v>16347.1590864842</v>
      </c>
      <c r="M52" s="23" t="n">
        <v>209327.798172862</v>
      </c>
      <c r="N52" s="23" t="n">
        <v>4452.43068856958</v>
      </c>
      <c r="O52" s="23" t="n">
        <v>69146.2588522672</v>
      </c>
      <c r="P52" s="23" t="n">
        <v>24016.5395254249</v>
      </c>
      <c r="Q52" s="23" t="n">
        <v>4471.60045586684</v>
      </c>
      <c r="R52" s="23" t="n">
        <v>4537.00865200144</v>
      </c>
      <c r="S52" s="23" t="n">
        <v>18822.3024661625</v>
      </c>
      <c r="T52" s="23" t="n">
        <v>37883.4959198755</v>
      </c>
      <c r="U52" s="23" t="n">
        <v>33789.7648313505</v>
      </c>
      <c r="V52" s="23" t="n">
        <v>12208.3967813439</v>
      </c>
      <c r="W52" s="23" t="n">
        <v>61713.8413230825</v>
      </c>
      <c r="X52" s="23" t="n">
        <v>3723.9094714133</v>
      </c>
      <c r="Y52" s="23" t="n">
        <v>7140.99700491835</v>
      </c>
      <c r="Z52" s="23" t="n">
        <v>719.161726286181</v>
      </c>
      <c r="AA52" s="23" t="n">
        <v>6578.95472132664</v>
      </c>
      <c r="AB52" s="23" t="n">
        <v>31188.595302286</v>
      </c>
      <c r="AC52" s="23" t="n">
        <v>1505.93659481427</v>
      </c>
      <c r="AD52" s="23" t="n">
        <v>5509.92388314148</v>
      </c>
      <c r="AE52" s="23" t="n">
        <v>4337.25915580423</v>
      </c>
      <c r="AF52" s="23" t="n">
        <v>1009.10346309209</v>
      </c>
      <c r="AG52" s="23" t="n">
        <v>169399.214511836</v>
      </c>
      <c r="AH52" s="23" t="n">
        <v>15512.6044134018</v>
      </c>
      <c r="AI52" s="23" t="n">
        <v>17712.7963631058</v>
      </c>
      <c r="AJ52" s="23" t="n">
        <v>40438.5783661654</v>
      </c>
      <c r="AK52" s="23" t="n">
        <v>48241.2038137043</v>
      </c>
      <c r="AL52" s="23" t="n">
        <v>22349.1696885815</v>
      </c>
      <c r="AM52" s="23" t="n">
        <v>1591.60289431171</v>
      </c>
      <c r="AN52" s="23" t="n">
        <v>8276.98675620312</v>
      </c>
      <c r="AO52" s="23" t="n">
        <v>12146.6133743145</v>
      </c>
      <c r="AP52" s="23" t="n">
        <v>3129.65884204821</v>
      </c>
    </row>
    <row r="53" customFormat="false" ht="15.75" hidden="false" customHeight="true" outlineLevel="0" collapsed="false">
      <c r="A53" s="67"/>
      <c r="B53" s="22" t="s">
        <v>22</v>
      </c>
      <c r="C53" s="23" t="n">
        <f aca="false">SUM(D53:L53)</f>
        <v>502956.276878242</v>
      </c>
      <c r="D53" s="23" t="n">
        <f aca="false">N53+X53+AH53</f>
        <v>22649.5086799311</v>
      </c>
      <c r="E53" s="23" t="n">
        <f aca="false">O53+Y53+AI53</f>
        <v>98763.7518580031</v>
      </c>
      <c r="F53" s="23" t="n">
        <f aca="false">P53+Z53+AJ53</f>
        <v>98676.9156741653</v>
      </c>
      <c r="G53" s="23" t="n">
        <f aca="false">Q53+AA53+AK53</f>
        <v>60163.9738996434</v>
      </c>
      <c r="H53" s="23" t="n">
        <f aca="false">R53+AB53+AL53</f>
        <v>85314.5470612162</v>
      </c>
      <c r="I53" s="23" t="n">
        <f aca="false">S53+AC53+AM53</f>
        <v>19645.7714576945</v>
      </c>
      <c r="J53" s="23" t="n">
        <f aca="false">T53+AD53+AN53</f>
        <v>52598.2350082304</v>
      </c>
      <c r="K53" s="23" t="n">
        <f aca="false">U53+AE53+AO53</f>
        <v>47646.9230657413</v>
      </c>
      <c r="L53" s="23" t="n">
        <f aca="false">V53+AF53+AP53</f>
        <v>17496.6501736163</v>
      </c>
      <c r="M53" s="23" t="n">
        <v>204140.43315603</v>
      </c>
      <c r="N53" s="23" t="n">
        <v>4396.21463571073</v>
      </c>
      <c r="O53" s="23" t="n">
        <v>63796.4981496666</v>
      </c>
      <c r="P53" s="23" t="n">
        <v>26169.0571320393</v>
      </c>
      <c r="Q53" s="23" t="n">
        <v>4548.74251168152</v>
      </c>
      <c r="R53" s="23" t="n">
        <v>6236.98992617228</v>
      </c>
      <c r="S53" s="23" t="n">
        <v>16399.5475982789</v>
      </c>
      <c r="T53" s="23" t="n">
        <v>37051.228713615</v>
      </c>
      <c r="U53" s="23" t="n">
        <v>33349.8950302695</v>
      </c>
      <c r="V53" s="23" t="n">
        <v>12192.2594585967</v>
      </c>
      <c r="W53" s="23" t="n">
        <v>71342.5154753334</v>
      </c>
      <c r="X53" s="23" t="n">
        <v>3543.63718393486</v>
      </c>
      <c r="Y53" s="23" t="n">
        <v>9142.30593055422</v>
      </c>
      <c r="Z53" s="23" t="n">
        <v>1113.20503285446</v>
      </c>
      <c r="AA53" s="23" t="n">
        <v>6126.85490727622</v>
      </c>
      <c r="AB53" s="23" t="n">
        <v>39233.0140445523</v>
      </c>
      <c r="AC53" s="23" t="n">
        <v>1371.03897340518</v>
      </c>
      <c r="AD53" s="23" t="n">
        <v>5900.25379901858</v>
      </c>
      <c r="AE53" s="23" t="n">
        <v>3831.64101016785</v>
      </c>
      <c r="AF53" s="23" t="n">
        <v>1080.56459356976</v>
      </c>
      <c r="AG53" s="23" t="n">
        <v>227473.328246878</v>
      </c>
      <c r="AH53" s="23" t="n">
        <v>14709.6568602855</v>
      </c>
      <c r="AI53" s="23" t="n">
        <v>25824.9477777823</v>
      </c>
      <c r="AJ53" s="23" t="n">
        <v>71394.6535092716</v>
      </c>
      <c r="AK53" s="23" t="n">
        <v>49488.3764806856</v>
      </c>
      <c r="AL53" s="23" t="n">
        <v>39844.5430904917</v>
      </c>
      <c r="AM53" s="23" t="n">
        <v>1875.18488601046</v>
      </c>
      <c r="AN53" s="23" t="n">
        <v>9646.75249559687</v>
      </c>
      <c r="AO53" s="23" t="n">
        <v>10465.3870253039</v>
      </c>
      <c r="AP53" s="23" t="n">
        <v>4223.82612144985</v>
      </c>
    </row>
    <row r="54" customFormat="false" ht="15.75" hidden="false" customHeight="true" outlineLevel="0" collapsed="false">
      <c r="A54" s="67"/>
      <c r="B54" s="22" t="s">
        <v>23</v>
      </c>
      <c r="C54" s="23" t="n">
        <f aca="false">SUM(D54:L54)</f>
        <v>498405.604058955</v>
      </c>
      <c r="D54" s="23" t="n">
        <f aca="false">N54+X54+AH54</f>
        <v>30136.8162411729</v>
      </c>
      <c r="E54" s="23" t="n">
        <f aca="false">O54+Y54+AI54</f>
        <v>96628.1093729049</v>
      </c>
      <c r="F54" s="23" t="n">
        <f aca="false">P54+Z54+AJ54</f>
        <v>77731.5368942218</v>
      </c>
      <c r="G54" s="23" t="n">
        <f aca="false">Q54+AA54+AK54</f>
        <v>63783.806423995</v>
      </c>
      <c r="H54" s="23" t="n">
        <f aca="false">R54+AB54+AL54</f>
        <v>67615.5876261213</v>
      </c>
      <c r="I54" s="23" t="n">
        <f aca="false">S54+AC54+AM54</f>
        <v>23810.625171965</v>
      </c>
      <c r="J54" s="23" t="n">
        <f aca="false">T54+AD54+AN54</f>
        <v>58972.3466938718</v>
      </c>
      <c r="K54" s="23" t="n">
        <f aca="false">U54+AE54+AO54</f>
        <v>60753.1388425882</v>
      </c>
      <c r="L54" s="23" t="n">
        <f aca="false">V54+AF54+AP54</f>
        <v>18973.6367921136</v>
      </c>
      <c r="M54" s="23" t="n">
        <v>203807.365205447</v>
      </c>
      <c r="N54" s="23" t="n">
        <v>4867.66330157728</v>
      </c>
      <c r="O54" s="23" t="n">
        <v>60633.6109163632</v>
      </c>
      <c r="P54" s="23" t="n">
        <v>25036.1711095407</v>
      </c>
      <c r="Q54" s="23" t="n">
        <v>4270.43531679903</v>
      </c>
      <c r="R54" s="23" t="n">
        <v>3825</v>
      </c>
      <c r="S54" s="23" t="n">
        <v>18087.0498388083</v>
      </c>
      <c r="T54" s="23" t="n">
        <v>41257.7342715274</v>
      </c>
      <c r="U54" s="23" t="n">
        <v>33893.2254171739</v>
      </c>
      <c r="V54" s="23" t="n">
        <v>11936.4750336578</v>
      </c>
      <c r="W54" s="23" t="n">
        <v>77497.1911849417</v>
      </c>
      <c r="X54" s="23" t="n">
        <v>4339.3113908691</v>
      </c>
      <c r="Y54" s="23" t="n">
        <v>9445.67174338956</v>
      </c>
      <c r="Z54" s="23" t="n">
        <v>1275.454569399</v>
      </c>
      <c r="AA54" s="23" t="n">
        <v>6395.94704329962</v>
      </c>
      <c r="AB54" s="23" t="n">
        <v>35405.9940647138</v>
      </c>
      <c r="AC54" s="23" t="n">
        <v>2604.13709340129</v>
      </c>
      <c r="AD54" s="23" t="n">
        <v>7358.04866614255</v>
      </c>
      <c r="AE54" s="23" t="n">
        <v>9151.89236863971</v>
      </c>
      <c r="AF54" s="23" t="n">
        <v>1520.73424508713</v>
      </c>
      <c r="AG54" s="23" t="n">
        <v>217101.047668565</v>
      </c>
      <c r="AH54" s="23" t="n">
        <v>20929.8415487266</v>
      </c>
      <c r="AI54" s="23" t="n">
        <v>26548.8267131522</v>
      </c>
      <c r="AJ54" s="23" t="n">
        <v>51419.9112152821</v>
      </c>
      <c r="AK54" s="23" t="n">
        <v>53117.4240638964</v>
      </c>
      <c r="AL54" s="23" t="n">
        <v>28384.5935614075</v>
      </c>
      <c r="AM54" s="23" t="n">
        <v>3119.43823975547</v>
      </c>
      <c r="AN54" s="23" t="n">
        <v>10356.5637562019</v>
      </c>
      <c r="AO54" s="23" t="n">
        <v>17708.0210567745</v>
      </c>
      <c r="AP54" s="23" t="n">
        <v>5516.42751336862</v>
      </c>
    </row>
    <row r="55" customFormat="false" ht="15.75" hidden="false" customHeight="true" outlineLevel="0" collapsed="false">
      <c r="A55" s="67"/>
      <c r="B55" s="22" t="s">
        <v>24</v>
      </c>
      <c r="C55" s="23" t="n">
        <f aca="false">SUM(D55:L55)</f>
        <v>583980.520293555</v>
      </c>
      <c r="D55" s="23" t="n">
        <f aca="false">N55+X55+AH55</f>
        <v>28969.2403440085</v>
      </c>
      <c r="E55" s="23" t="n">
        <f aca="false">O55+Y55+AI55</f>
        <v>95807.2865900517</v>
      </c>
      <c r="F55" s="23" t="n">
        <f aca="false">P55+Z55+AJ55</f>
        <v>103931.091270822</v>
      </c>
      <c r="G55" s="23" t="n">
        <f aca="false">Q55+AA55+AK55</f>
        <v>64557.494642364</v>
      </c>
      <c r="H55" s="23" t="n">
        <f aca="false">R55+AB55+AL55</f>
        <v>76038.5783002209</v>
      </c>
      <c r="I55" s="23" t="n">
        <f aca="false">S55+AC55+AM55</f>
        <v>34241.7362690903</v>
      </c>
      <c r="J55" s="23" t="n">
        <f aca="false">T55+AD55+AN55</f>
        <v>64897.9105037092</v>
      </c>
      <c r="K55" s="23" t="n">
        <f aca="false">U55+AE55+AO55</f>
        <v>94611.065043494</v>
      </c>
      <c r="L55" s="23" t="n">
        <f aca="false">V55+AF55+AP55</f>
        <v>20926.1173297945</v>
      </c>
      <c r="M55" s="23" t="n">
        <v>233427.598509104</v>
      </c>
      <c r="N55" s="23" t="n">
        <v>4373.89599137438</v>
      </c>
      <c r="O55" s="23" t="n">
        <v>60191.5566764326</v>
      </c>
      <c r="P55" s="23" t="n">
        <v>26364.6604043136</v>
      </c>
      <c r="Q55" s="23" t="n">
        <v>5087.75453491819</v>
      </c>
      <c r="R55" s="23" t="n">
        <v>3666</v>
      </c>
      <c r="S55" s="23" t="n">
        <v>24695.1994369049</v>
      </c>
      <c r="T55" s="23" t="n">
        <v>43988.0037841609</v>
      </c>
      <c r="U55" s="23" t="n">
        <v>52238.7888265042</v>
      </c>
      <c r="V55" s="23" t="n">
        <v>12821.7388544957</v>
      </c>
      <c r="W55" s="23" t="n">
        <v>84199.9303478018</v>
      </c>
      <c r="X55" s="23" t="n">
        <v>4475.53353634318</v>
      </c>
      <c r="Y55" s="23" t="n">
        <v>9458.99124462617</v>
      </c>
      <c r="Z55" s="23" t="n">
        <v>1069.68999723099</v>
      </c>
      <c r="AA55" s="23" t="n">
        <v>6167.43195467422</v>
      </c>
      <c r="AB55" s="23" t="n">
        <v>38210.8891029071</v>
      </c>
      <c r="AC55" s="23" t="n">
        <v>4881.02333562114</v>
      </c>
      <c r="AD55" s="23" t="n">
        <v>7398.64901060953</v>
      </c>
      <c r="AE55" s="23" t="n">
        <v>10614.0646147615</v>
      </c>
      <c r="AF55" s="23" t="n">
        <v>1923.65755102795</v>
      </c>
      <c r="AG55" s="23" t="n">
        <v>266352.991436648</v>
      </c>
      <c r="AH55" s="23" t="n">
        <v>20119.810816291</v>
      </c>
      <c r="AI55" s="23" t="n">
        <v>26156.7386689929</v>
      </c>
      <c r="AJ55" s="23" t="n">
        <v>76496.740869277</v>
      </c>
      <c r="AK55" s="23" t="n">
        <v>53302.3081527716</v>
      </c>
      <c r="AL55" s="23" t="n">
        <v>34161.6891973138</v>
      </c>
      <c r="AM55" s="23" t="n">
        <v>4665.51349656421</v>
      </c>
      <c r="AN55" s="23" t="n">
        <v>13511.2577089388</v>
      </c>
      <c r="AO55" s="23" t="n">
        <v>31758.2116022283</v>
      </c>
      <c r="AP55" s="23" t="n">
        <v>6180.72092427085</v>
      </c>
    </row>
    <row r="56" customFormat="false" ht="15.75" hidden="false" customHeight="true" outlineLevel="0" collapsed="false">
      <c r="A56" s="67"/>
      <c r="B56" s="25" t="s">
        <v>25</v>
      </c>
      <c r="C56" s="26" t="n">
        <f aca="false">SUM(D56:L56)</f>
        <v>755445.794406138</v>
      </c>
      <c r="D56" s="26" t="n">
        <f aca="false">N56+X56+AH56</f>
        <v>50163.500540665</v>
      </c>
      <c r="E56" s="26" t="n">
        <f aca="false">O56+Y56+AI56</f>
        <v>116243.546157523</v>
      </c>
      <c r="F56" s="26" t="n">
        <f aca="false">P56+Z56+AJ56</f>
        <v>101853.740113694</v>
      </c>
      <c r="G56" s="26" t="n">
        <f aca="false">Q56+AA56+AK56</f>
        <v>124233.475885567</v>
      </c>
      <c r="H56" s="26" t="n">
        <f aca="false">R56+AB56+AL56</f>
        <v>112883.873860431</v>
      </c>
      <c r="I56" s="26" t="n">
        <f aca="false">S56+AC56+AM56</f>
        <v>41930.4373915751</v>
      </c>
      <c r="J56" s="26" t="n">
        <f aca="false">T56+AD56+AN56</f>
        <v>79883.7924420496</v>
      </c>
      <c r="K56" s="26" t="n">
        <f aca="false">U56+AE56+AO56</f>
        <v>100146.489748075</v>
      </c>
      <c r="L56" s="26" t="n">
        <f aca="false">V56+AF56+AP56</f>
        <v>28106.9382665575</v>
      </c>
      <c r="M56" s="26" t="n">
        <v>245781.036293419</v>
      </c>
      <c r="N56" s="26" t="n">
        <v>5758.05171063476</v>
      </c>
      <c r="O56" s="26" t="n">
        <v>55572.8324086586</v>
      </c>
      <c r="P56" s="26" t="n">
        <v>21348.1684883013</v>
      </c>
      <c r="Q56" s="26" t="n">
        <v>6280.9904473646</v>
      </c>
      <c r="R56" s="26" t="n">
        <v>4059</v>
      </c>
      <c r="S56" s="26" t="n">
        <v>27526.7507253892</v>
      </c>
      <c r="T56" s="26" t="n">
        <v>53366.4706439407</v>
      </c>
      <c r="U56" s="26" t="n">
        <v>56845.9857571457</v>
      </c>
      <c r="V56" s="26" t="n">
        <v>15022.786111984</v>
      </c>
      <c r="W56" s="26" t="n">
        <v>103065.420704374</v>
      </c>
      <c r="X56" s="26" t="n">
        <v>4318.19069654165</v>
      </c>
      <c r="Y56" s="26" t="n">
        <v>18492.3545943655</v>
      </c>
      <c r="Z56" s="26" t="n">
        <v>1160.2957695804</v>
      </c>
      <c r="AA56" s="26" t="n">
        <v>10403.4354630636</v>
      </c>
      <c r="AB56" s="26" t="n">
        <v>33534.7015041311</v>
      </c>
      <c r="AC56" s="26" t="n">
        <v>9188.4465246165</v>
      </c>
      <c r="AD56" s="26" t="n">
        <v>8257.78137545543</v>
      </c>
      <c r="AE56" s="26" t="n">
        <v>14444.8523796702</v>
      </c>
      <c r="AF56" s="26" t="n">
        <v>3265.36239694971</v>
      </c>
      <c r="AG56" s="26" t="n">
        <v>406599.337408345</v>
      </c>
      <c r="AH56" s="26" t="n">
        <v>40087.2581334886</v>
      </c>
      <c r="AI56" s="26" t="n">
        <v>42178.3591544987</v>
      </c>
      <c r="AJ56" s="26" t="n">
        <v>79345.2758558124</v>
      </c>
      <c r="AK56" s="26" t="n">
        <v>107549.049975139</v>
      </c>
      <c r="AL56" s="26" t="n">
        <v>75290.1723563004</v>
      </c>
      <c r="AM56" s="26" t="n">
        <v>5215.24014156942</v>
      </c>
      <c r="AN56" s="26" t="n">
        <v>18259.5404226535</v>
      </c>
      <c r="AO56" s="26" t="n">
        <v>28855.6516112589</v>
      </c>
      <c r="AP56" s="26" t="n">
        <v>9818.78975762381</v>
      </c>
    </row>
    <row r="57" customFormat="false" ht="15.75" hidden="false" customHeight="true" outlineLevel="0" collapsed="false">
      <c r="A57" s="67" t="n">
        <v>2014</v>
      </c>
      <c r="B57" s="70" t="s">
        <v>12</v>
      </c>
      <c r="C57" s="71" t="n">
        <f aca="false">SUM(D57:L57)</f>
        <v>7165359.71720075</v>
      </c>
      <c r="D57" s="71" t="n">
        <f aca="false">SUM(D58:D69)</f>
        <v>464120.621795377</v>
      </c>
      <c r="E57" s="71" t="n">
        <f aca="false">SUM(E58:E69)</f>
        <v>1307120.6895879</v>
      </c>
      <c r="F57" s="71" t="n">
        <f aca="false">SUM(F58:F69)</f>
        <v>1217478.94945848</v>
      </c>
      <c r="G57" s="71" t="n">
        <f aca="false">SUM(G58:G69)</f>
        <v>869797.382637647</v>
      </c>
      <c r="H57" s="71" t="n">
        <f aca="false">SUM(H58:H69)</f>
        <v>1142986.39279381</v>
      </c>
      <c r="I57" s="71" t="n">
        <f aca="false">SUM(I58:I69)</f>
        <v>367859.134055243</v>
      </c>
      <c r="J57" s="71" t="n">
        <f aca="false">SUM(J58:J69)</f>
        <v>647213.697591195</v>
      </c>
      <c r="K57" s="71" t="n">
        <f aca="false">SUM(K58:K69)</f>
        <v>891179.00648613</v>
      </c>
      <c r="L57" s="71" t="n">
        <f aca="false">SUM(L58:L69)</f>
        <v>257603.842794961</v>
      </c>
      <c r="M57" s="71" t="n">
        <v>2608958.99721787</v>
      </c>
      <c r="N57" s="71" t="n">
        <v>59669.0891689404</v>
      </c>
      <c r="O57" s="71" t="n">
        <v>759159.999559885</v>
      </c>
      <c r="P57" s="71" t="n">
        <v>286064.999549652</v>
      </c>
      <c r="Q57" s="71" t="n">
        <v>62591.7428514517</v>
      </c>
      <c r="R57" s="71" t="n">
        <v>60388.9999628741</v>
      </c>
      <c r="S57" s="71" t="n">
        <v>265554.999697789</v>
      </c>
      <c r="T57" s="71" t="n">
        <v>442473.167430175</v>
      </c>
      <c r="U57" s="71" t="n">
        <v>529057.999620496</v>
      </c>
      <c r="V57" s="71" t="n">
        <v>143997.999376604</v>
      </c>
      <c r="W57" s="71" t="n">
        <v>997289.216427906</v>
      </c>
      <c r="X57" s="71" t="n">
        <v>57632.8386897704</v>
      </c>
      <c r="Y57" s="71" t="n">
        <v>196968.008961676</v>
      </c>
      <c r="Z57" s="71" t="n">
        <v>14960.2398477246</v>
      </c>
      <c r="AA57" s="71" t="n">
        <v>79184.8051092147</v>
      </c>
      <c r="AB57" s="71" t="n">
        <v>400332.397781802</v>
      </c>
      <c r="AC57" s="71" t="n">
        <v>54674.0885138355</v>
      </c>
      <c r="AD57" s="71" t="n">
        <v>62986.002781558</v>
      </c>
      <c r="AE57" s="71" t="n">
        <v>105512.504472283</v>
      </c>
      <c r="AF57" s="71" t="n">
        <v>25038.3302700411</v>
      </c>
      <c r="AG57" s="71" t="n">
        <v>3559111.50355497</v>
      </c>
      <c r="AH57" s="71" t="n">
        <v>346818.693936667</v>
      </c>
      <c r="AI57" s="71" t="n">
        <v>350992.681066341</v>
      </c>
      <c r="AJ57" s="71" t="n">
        <v>916453.710061103</v>
      </c>
      <c r="AK57" s="71" t="n">
        <v>728020.83467698</v>
      </c>
      <c r="AL57" s="71" t="n">
        <v>682264.995049135</v>
      </c>
      <c r="AM57" s="71" t="n">
        <v>47630.0458436187</v>
      </c>
      <c r="AN57" s="71" t="n">
        <v>141754.527379462</v>
      </c>
      <c r="AO57" s="71" t="n">
        <v>256608.502393351</v>
      </c>
      <c r="AP57" s="71" t="n">
        <v>88567.5131483162</v>
      </c>
    </row>
    <row r="58" customFormat="false" ht="15.75" hidden="false" customHeight="true" outlineLevel="0" collapsed="false">
      <c r="A58" s="67"/>
      <c r="B58" s="22" t="s">
        <v>14</v>
      </c>
      <c r="C58" s="23" t="n">
        <f aca="false">SUM(D58:L58)</f>
        <v>793085.827301374</v>
      </c>
      <c r="D58" s="23" t="n">
        <f aca="false">N58+X58+AH58</f>
        <v>63019.4314860672</v>
      </c>
      <c r="E58" s="23" t="n">
        <f aca="false">O58+Y58+AI58</f>
        <v>145520.684793509</v>
      </c>
      <c r="F58" s="23" t="n">
        <f aca="false">P58+Z58+AJ58</f>
        <v>140107.19451272</v>
      </c>
      <c r="G58" s="23" t="n">
        <f aca="false">Q58+AA58+AK58</f>
        <v>88170.1604062054</v>
      </c>
      <c r="H58" s="23" t="n">
        <f aca="false">R58+AB58+AL58</f>
        <v>94369.4433424221</v>
      </c>
      <c r="I58" s="23" t="n">
        <f aca="false">S58+AC58+AM58</f>
        <v>49486.0943946119</v>
      </c>
      <c r="J58" s="23" t="n">
        <f aca="false">T58+AD58+AN58</f>
        <v>60832.6407246639</v>
      </c>
      <c r="K58" s="23" t="n">
        <f aca="false">U58+AE58+AO58</f>
        <v>116343.649676551</v>
      </c>
      <c r="L58" s="23" t="n">
        <f aca="false">V58+AF58+AP58</f>
        <v>35236.5279646244</v>
      </c>
      <c r="M58" s="23" t="n">
        <v>254931.464382771</v>
      </c>
      <c r="N58" s="23" t="n">
        <v>6592.53301439785</v>
      </c>
      <c r="O58" s="23" t="n">
        <v>64891.2595478947</v>
      </c>
      <c r="P58" s="23" t="n">
        <v>16402.4276222822</v>
      </c>
      <c r="Q58" s="23" t="n">
        <v>4824.52624962665</v>
      </c>
      <c r="R58" s="23" t="n">
        <v>3330.39999136462</v>
      </c>
      <c r="S58" s="23" t="n">
        <v>33734.1403912568</v>
      </c>
      <c r="T58" s="23" t="n">
        <v>38934.9164285793</v>
      </c>
      <c r="U58" s="23" t="n">
        <v>69749.4582801796</v>
      </c>
      <c r="V58" s="23" t="n">
        <v>16471.8028571888</v>
      </c>
      <c r="W58" s="23" t="n">
        <v>108102.400391206</v>
      </c>
      <c r="X58" s="23" t="n">
        <v>4179.46656822373</v>
      </c>
      <c r="Y58" s="23" t="n">
        <v>36878.0007181364</v>
      </c>
      <c r="Z58" s="23" t="n">
        <v>1744.96993520942</v>
      </c>
      <c r="AA58" s="23" t="n">
        <v>8578.63895799795</v>
      </c>
      <c r="AB58" s="23" t="n">
        <v>21098.317984431</v>
      </c>
      <c r="AC58" s="23" t="n">
        <v>9477.66031114678</v>
      </c>
      <c r="AD58" s="23" t="n">
        <v>6229.11544918282</v>
      </c>
      <c r="AE58" s="23" t="n">
        <v>15133.0255767276</v>
      </c>
      <c r="AF58" s="23" t="n">
        <v>4783.20489015069</v>
      </c>
      <c r="AG58" s="23" t="n">
        <v>430051.962527397</v>
      </c>
      <c r="AH58" s="23" t="n">
        <v>52247.4319034456</v>
      </c>
      <c r="AI58" s="23" t="n">
        <v>43751.4245274778</v>
      </c>
      <c r="AJ58" s="23" t="n">
        <v>121959.796955228</v>
      </c>
      <c r="AK58" s="23" t="n">
        <v>74766.9951985808</v>
      </c>
      <c r="AL58" s="23" t="n">
        <v>69940.7253666265</v>
      </c>
      <c r="AM58" s="23" t="n">
        <v>6274.29369220827</v>
      </c>
      <c r="AN58" s="23" t="n">
        <v>15668.6088469018</v>
      </c>
      <c r="AO58" s="23" t="n">
        <v>31461.1658196435</v>
      </c>
      <c r="AP58" s="23" t="n">
        <v>13981.5202172849</v>
      </c>
    </row>
    <row r="59" customFormat="false" ht="15.75" hidden="false" customHeight="true" outlineLevel="0" collapsed="false">
      <c r="A59" s="67"/>
      <c r="B59" s="22" t="s">
        <v>15</v>
      </c>
      <c r="C59" s="23" t="n">
        <f aca="false">SUM(D59:L59)</f>
        <v>737930.373441691</v>
      </c>
      <c r="D59" s="23" t="n">
        <f aca="false">N59+X59+AH59</f>
        <v>44295.2909809689</v>
      </c>
      <c r="E59" s="23" t="n">
        <f aca="false">O59+Y59+AI59</f>
        <v>84307.3178486034</v>
      </c>
      <c r="F59" s="23" t="n">
        <f aca="false">P59+Z59+AJ59</f>
        <v>212658.5417579</v>
      </c>
      <c r="G59" s="23" t="n">
        <f aca="false">Q59+AA59+AK59</f>
        <v>77573.6593555469</v>
      </c>
      <c r="H59" s="23" t="n">
        <f aca="false">R59+AB59+AL59</f>
        <v>102701.399564709</v>
      </c>
      <c r="I59" s="23" t="n">
        <f aca="false">S59+AC59+AM59</f>
        <v>41941.5480032186</v>
      </c>
      <c r="J59" s="23" t="n">
        <f aca="false">T59+AD59+AN59</f>
        <v>39715.1705951525</v>
      </c>
      <c r="K59" s="23" t="n">
        <f aca="false">U59+AE59+AO59</f>
        <v>103268.459690116</v>
      </c>
      <c r="L59" s="23" t="n">
        <f aca="false">V59+AF59+AP59</f>
        <v>31468.9856454754</v>
      </c>
      <c r="M59" s="23" t="n">
        <v>184675.639506815</v>
      </c>
      <c r="N59" s="23" t="n">
        <v>4909.12843079502</v>
      </c>
      <c r="O59" s="23" t="n">
        <v>33445.3100040387</v>
      </c>
      <c r="P59" s="23" t="n">
        <v>21610.3693620863</v>
      </c>
      <c r="Q59" s="23" t="n">
        <v>3974.93243126417</v>
      </c>
      <c r="R59" s="23" t="n">
        <v>3641.41332865783</v>
      </c>
      <c r="S59" s="23" t="n">
        <v>24577.9829276365</v>
      </c>
      <c r="T59" s="23" t="n">
        <v>26396.658516284</v>
      </c>
      <c r="U59" s="23" t="n">
        <v>51582.9166391698</v>
      </c>
      <c r="V59" s="23" t="n">
        <v>14536.9278668822</v>
      </c>
      <c r="W59" s="23" t="n">
        <v>105968.852123342</v>
      </c>
      <c r="X59" s="23" t="n">
        <v>1416.95521965748</v>
      </c>
      <c r="Y59" s="23" t="n">
        <v>29566.9847574911</v>
      </c>
      <c r="Z59" s="23" t="n">
        <v>3599.02947980696</v>
      </c>
      <c r="AA59" s="23" t="n">
        <v>7029.29168765743</v>
      </c>
      <c r="AB59" s="23" t="n">
        <v>24130.8207563678</v>
      </c>
      <c r="AC59" s="23" t="n">
        <v>11112.1130176168</v>
      </c>
      <c r="AD59" s="23" t="n">
        <v>3398.2068274653</v>
      </c>
      <c r="AE59" s="23" t="n">
        <v>21143.2852789066</v>
      </c>
      <c r="AF59" s="23" t="n">
        <v>4572.16509837283</v>
      </c>
      <c r="AG59" s="23" t="n">
        <v>447285.881811534</v>
      </c>
      <c r="AH59" s="23" t="n">
        <v>37969.2073305164</v>
      </c>
      <c r="AI59" s="23" t="n">
        <v>21295.0230870736</v>
      </c>
      <c r="AJ59" s="23" t="n">
        <v>187449.142916007</v>
      </c>
      <c r="AK59" s="23" t="n">
        <v>66569.4352366253</v>
      </c>
      <c r="AL59" s="23" t="n">
        <v>74929.1654796839</v>
      </c>
      <c r="AM59" s="23" t="n">
        <v>6251.45205796524</v>
      </c>
      <c r="AN59" s="23" t="n">
        <v>9920.30525140318</v>
      </c>
      <c r="AO59" s="23" t="n">
        <v>30542.2577720393</v>
      </c>
      <c r="AP59" s="23" t="n">
        <v>12359.8926802203</v>
      </c>
    </row>
    <row r="60" customFormat="false" ht="15.75" hidden="false" customHeight="true" outlineLevel="0" collapsed="false">
      <c r="A60" s="67"/>
      <c r="B60" s="22" t="s">
        <v>16</v>
      </c>
      <c r="C60" s="23" t="n">
        <f aca="false">SUM(D60:L60)</f>
        <v>643797.090093954</v>
      </c>
      <c r="D60" s="23" t="n">
        <f aca="false">N60+X60+AH60</f>
        <v>33434.7201802557</v>
      </c>
      <c r="E60" s="23" t="n">
        <f aca="false">O60+Y60+AI60</f>
        <v>109362.910571107</v>
      </c>
      <c r="F60" s="23" t="n">
        <f aca="false">P60+Z60+AJ60</f>
        <v>104623.099409015</v>
      </c>
      <c r="G60" s="23" t="n">
        <f aca="false">Q60+AA60+AK60</f>
        <v>58964.7732264019</v>
      </c>
      <c r="H60" s="23" t="n">
        <f aca="false">R60+AB60+AL60</f>
        <v>124744.506736137</v>
      </c>
      <c r="I60" s="23" t="n">
        <f aca="false">S60+AC60+AM60</f>
        <v>47496.1519227188</v>
      </c>
      <c r="J60" s="23" t="n">
        <f aca="false">T60+AD60+AN60</f>
        <v>44585.7050809189</v>
      </c>
      <c r="K60" s="23" t="n">
        <f aca="false">U60+AE60+AO60</f>
        <v>94785.4491760101</v>
      </c>
      <c r="L60" s="23" t="n">
        <f aca="false">V60+AF60+AP60</f>
        <v>25799.7737913906</v>
      </c>
      <c r="M60" s="23" t="n">
        <v>219048.895399658</v>
      </c>
      <c r="N60" s="23" t="n">
        <v>4188.20484940781</v>
      </c>
      <c r="O60" s="23" t="n">
        <v>56193.4303317468</v>
      </c>
      <c r="P60" s="23" t="n">
        <v>23069.2029035709</v>
      </c>
      <c r="Q60" s="23" t="n">
        <v>3971.43449730799</v>
      </c>
      <c r="R60" s="23" t="n">
        <v>4725.18665832189</v>
      </c>
      <c r="S60" s="23" t="n">
        <v>30262.8766005922</v>
      </c>
      <c r="T60" s="23" t="n">
        <v>30692.6653889438</v>
      </c>
      <c r="U60" s="23" t="n">
        <v>54997.6249717656</v>
      </c>
      <c r="V60" s="23" t="n">
        <v>10948.269198001</v>
      </c>
      <c r="W60" s="23" t="n">
        <v>103358.393913561</v>
      </c>
      <c r="X60" s="23" t="n">
        <v>3899.26820666549</v>
      </c>
      <c r="Y60" s="23" t="n">
        <v>22797.917331539</v>
      </c>
      <c r="Z60" s="23" t="n">
        <v>1535.53528129496</v>
      </c>
      <c r="AA60" s="23" t="n">
        <v>6331.41396779446</v>
      </c>
      <c r="AB60" s="23" t="n">
        <v>35214.5410693302</v>
      </c>
      <c r="AC60" s="23" t="n">
        <v>11335.4332541571</v>
      </c>
      <c r="AD60" s="23" t="n">
        <v>4567.75273441318</v>
      </c>
      <c r="AE60" s="23" t="n">
        <v>13636.9043964957</v>
      </c>
      <c r="AF60" s="23" t="n">
        <v>4039.62767187066</v>
      </c>
      <c r="AG60" s="23" t="n">
        <v>321389.800780735</v>
      </c>
      <c r="AH60" s="23" t="n">
        <v>25347.2471241824</v>
      </c>
      <c r="AI60" s="23" t="n">
        <v>30371.5629078209</v>
      </c>
      <c r="AJ60" s="23" t="n">
        <v>80018.3612241487</v>
      </c>
      <c r="AK60" s="23" t="n">
        <v>48661.9247612994</v>
      </c>
      <c r="AL60" s="23" t="n">
        <v>84804.7790084847</v>
      </c>
      <c r="AM60" s="23" t="n">
        <v>5897.84206796958</v>
      </c>
      <c r="AN60" s="23" t="n">
        <v>9325.28695756192</v>
      </c>
      <c r="AO60" s="23" t="n">
        <v>26150.9198077488</v>
      </c>
      <c r="AP60" s="23" t="n">
        <v>10811.8769215189</v>
      </c>
    </row>
    <row r="61" customFormat="false" ht="15.75" hidden="false" customHeight="true" outlineLevel="0" collapsed="false">
      <c r="A61" s="67"/>
      <c r="B61" s="22" t="s">
        <v>17</v>
      </c>
      <c r="C61" s="23" t="n">
        <f aca="false">SUM(D61:L61)</f>
        <v>588005.578635335</v>
      </c>
      <c r="D61" s="23" t="n">
        <f aca="false">N61+X61+AH61</f>
        <v>31838.9324940832</v>
      </c>
      <c r="E61" s="23" t="n">
        <f aca="false">O61+Y61+AI61</f>
        <v>100938.070779449</v>
      </c>
      <c r="F61" s="23" t="n">
        <f aca="false">P61+Z61+AJ61</f>
        <v>85746.7251667108</v>
      </c>
      <c r="G61" s="23" t="n">
        <f aca="false">Q61+AA61+AK61</f>
        <v>65910.7393719748</v>
      </c>
      <c r="H61" s="23" t="n">
        <f aca="false">R61+AB61+AL61</f>
        <v>138972.595060334</v>
      </c>
      <c r="I61" s="23" t="n">
        <f aca="false">S61+AC61+AM61</f>
        <v>26336.1534380073</v>
      </c>
      <c r="J61" s="23" t="n">
        <f aca="false">T61+AD61+AN61</f>
        <v>50346.4185328394</v>
      </c>
      <c r="K61" s="23" t="n">
        <f aca="false">U61+AE61+AO61</f>
        <v>69700.2643170834</v>
      </c>
      <c r="L61" s="23" t="n">
        <f aca="false">V61+AF61+AP61</f>
        <v>18215.6794748532</v>
      </c>
      <c r="M61" s="23" t="n">
        <v>206330.41378985</v>
      </c>
      <c r="N61" s="23" t="n">
        <v>4213.48584430131</v>
      </c>
      <c r="O61" s="23" t="n">
        <v>60596.3725278114</v>
      </c>
      <c r="P61" s="23" t="n">
        <v>21719.8431352414</v>
      </c>
      <c r="Q61" s="23" t="n">
        <v>5336.62190249443</v>
      </c>
      <c r="R61" s="23" t="n">
        <v>5748.99999985246</v>
      </c>
      <c r="S61" s="23" t="n">
        <v>20785.0094845211</v>
      </c>
      <c r="T61" s="23" t="n">
        <v>33487.9926885834</v>
      </c>
      <c r="U61" s="23" t="n">
        <v>43865.4388385843</v>
      </c>
      <c r="V61" s="23" t="n">
        <v>10576.64936846</v>
      </c>
      <c r="W61" s="23" t="n">
        <v>88975.1265671709</v>
      </c>
      <c r="X61" s="23" t="n">
        <v>4979.54716981132</v>
      </c>
      <c r="Y61" s="23" t="n">
        <v>11323.6167944885</v>
      </c>
      <c r="Z61" s="23" t="n">
        <v>971.28197993921</v>
      </c>
      <c r="AA61" s="23" t="n">
        <v>8726.48466257669</v>
      </c>
      <c r="AB61" s="23" t="n">
        <v>46781.9058428225</v>
      </c>
      <c r="AC61" s="23" t="n">
        <v>2232.68678426258</v>
      </c>
      <c r="AD61" s="23" t="n">
        <v>5304.16981328063</v>
      </c>
      <c r="AE61" s="23" t="n">
        <v>7256.97471969842</v>
      </c>
      <c r="AF61" s="23" t="n">
        <v>1398.45880029107</v>
      </c>
      <c r="AG61" s="23" t="n">
        <v>292700.038278314</v>
      </c>
      <c r="AH61" s="23" t="n">
        <v>22645.8994799705</v>
      </c>
      <c r="AI61" s="23" t="n">
        <v>29018.0814571494</v>
      </c>
      <c r="AJ61" s="23" t="n">
        <v>63055.6000515302</v>
      </c>
      <c r="AK61" s="23" t="n">
        <v>51847.6328069037</v>
      </c>
      <c r="AL61" s="23" t="n">
        <v>86441.6892176586</v>
      </c>
      <c r="AM61" s="23" t="n">
        <v>3318.45716922364</v>
      </c>
      <c r="AN61" s="23" t="n">
        <v>11554.2560309754</v>
      </c>
      <c r="AO61" s="23" t="n">
        <v>18577.8507588007</v>
      </c>
      <c r="AP61" s="23" t="n">
        <v>6240.57130610217</v>
      </c>
    </row>
    <row r="62" customFormat="false" ht="15.75" hidden="false" customHeight="true" outlineLevel="0" collapsed="false">
      <c r="A62" s="67"/>
      <c r="B62" s="22" t="s">
        <v>18</v>
      </c>
      <c r="C62" s="23" t="n">
        <f aca="false">SUM(D62:L62)</f>
        <v>463121.57401082</v>
      </c>
      <c r="D62" s="23" t="n">
        <f aca="false">N62+X62+AH62</f>
        <v>31200.1312868761</v>
      </c>
      <c r="E62" s="23" t="n">
        <f aca="false">O62+Y62+AI62</f>
        <v>93861.3305251942</v>
      </c>
      <c r="F62" s="23" t="n">
        <f aca="false">P62+Z62+AJ62</f>
        <v>69061.5861845858</v>
      </c>
      <c r="G62" s="23" t="n">
        <f aca="false">Q62+AA62+AK62</f>
        <v>54250.0322705063</v>
      </c>
      <c r="H62" s="23" t="n">
        <f aca="false">R62+AB62+AL62</f>
        <v>82125.3154914237</v>
      </c>
      <c r="I62" s="23" t="n">
        <f aca="false">S62+AC62+AM62</f>
        <v>21885.428535579</v>
      </c>
      <c r="J62" s="23" t="n">
        <f aca="false">T62+AD62+AN62</f>
        <v>45702.1086591791</v>
      </c>
      <c r="K62" s="23" t="n">
        <f aca="false">U62+AE62+AO62</f>
        <v>49209.5970908895</v>
      </c>
      <c r="L62" s="23" t="n">
        <f aca="false">V62+AF62+AP62</f>
        <v>15826.0439665859</v>
      </c>
      <c r="M62" s="23" t="n">
        <v>196755.688118571</v>
      </c>
      <c r="N62" s="23" t="n">
        <v>4580.10746844714</v>
      </c>
      <c r="O62" s="23" t="n">
        <v>61649.0156319481</v>
      </c>
      <c r="P62" s="23" t="n">
        <v>25508.662785244</v>
      </c>
      <c r="Q62" s="23" t="n">
        <v>5311.17645495269</v>
      </c>
      <c r="R62" s="23" t="n">
        <v>4800.99999987906</v>
      </c>
      <c r="S62" s="23" t="n">
        <v>18270.041671307</v>
      </c>
      <c r="T62" s="23" t="n">
        <v>32433.2398741566</v>
      </c>
      <c r="U62" s="23" t="n">
        <v>33926.72267968</v>
      </c>
      <c r="V62" s="23" t="n">
        <v>10275.7215529562</v>
      </c>
      <c r="W62" s="23" t="n">
        <v>61231.006656745</v>
      </c>
      <c r="X62" s="23" t="n">
        <v>5378.3989010989</v>
      </c>
      <c r="Y62" s="23" t="n">
        <v>8498.75076071923</v>
      </c>
      <c r="Z62" s="23" t="n">
        <v>970.717706650155</v>
      </c>
      <c r="AA62" s="23" t="n">
        <v>6725.92031098154</v>
      </c>
      <c r="AB62" s="23" t="n">
        <v>27945.4734882335</v>
      </c>
      <c r="AC62" s="23" t="n">
        <v>1657.02024316057</v>
      </c>
      <c r="AD62" s="23" t="n">
        <v>4834.62381555951</v>
      </c>
      <c r="AE62" s="23" t="n">
        <v>4027.95414050742</v>
      </c>
      <c r="AF62" s="23" t="n">
        <v>1192.14728983415</v>
      </c>
      <c r="AG62" s="23" t="n">
        <v>205134.879235504</v>
      </c>
      <c r="AH62" s="23" t="n">
        <v>21241.6249173301</v>
      </c>
      <c r="AI62" s="23" t="n">
        <v>23713.5641325268</v>
      </c>
      <c r="AJ62" s="23" t="n">
        <v>42582.2056926916</v>
      </c>
      <c r="AK62" s="23" t="n">
        <v>42212.9355045721</v>
      </c>
      <c r="AL62" s="23" t="n">
        <v>49378.842003311</v>
      </c>
      <c r="AM62" s="23" t="n">
        <v>1958.36662111139</v>
      </c>
      <c r="AN62" s="23" t="n">
        <v>8434.24496946303</v>
      </c>
      <c r="AO62" s="23" t="n">
        <v>11254.920270702</v>
      </c>
      <c r="AP62" s="23" t="n">
        <v>4358.17512379562</v>
      </c>
    </row>
    <row r="63" customFormat="false" ht="15.75" hidden="false" customHeight="true" outlineLevel="0" collapsed="false">
      <c r="A63" s="67"/>
      <c r="B63" s="22" t="s">
        <v>19</v>
      </c>
      <c r="C63" s="23" t="n">
        <f aca="false">SUM(D63:L63)</f>
        <v>425931.246611271</v>
      </c>
      <c r="D63" s="23" t="n">
        <f aca="false">N63+X63+AH63</f>
        <v>28707.566741611</v>
      </c>
      <c r="E63" s="23" t="n">
        <f aca="false">O63+Y63+AI63</f>
        <v>94272.7664013006</v>
      </c>
      <c r="F63" s="23" t="n">
        <f aca="false">P63+Z63+AJ63</f>
        <v>57185.4203626164</v>
      </c>
      <c r="G63" s="23" t="n">
        <f aca="false">Q63+AA63+AK63</f>
        <v>47055.4278395496</v>
      </c>
      <c r="H63" s="23" t="n">
        <f aca="false">R63+AB63+AL63</f>
        <v>67665.9282909867</v>
      </c>
      <c r="I63" s="23" t="n">
        <f aca="false">S63+AC63+AM63</f>
        <v>22644.7928538735</v>
      </c>
      <c r="J63" s="23" t="n">
        <f aca="false">T63+AD63+AN63</f>
        <v>51346.7792049827</v>
      </c>
      <c r="K63" s="23" t="n">
        <f aca="false">U63+AE63+AO63</f>
        <v>41214.4085585559</v>
      </c>
      <c r="L63" s="23" t="n">
        <f aca="false">V63+AF63+AP63</f>
        <v>15838.156357794</v>
      </c>
      <c r="M63" s="23" t="n">
        <v>179047.897288616</v>
      </c>
      <c r="N63" s="23" t="n">
        <v>3469.33838820649</v>
      </c>
      <c r="O63" s="23" t="n">
        <v>58450.6117373021</v>
      </c>
      <c r="P63" s="23" t="n">
        <v>20169.4939590289</v>
      </c>
      <c r="Q63" s="23" t="n">
        <v>3974.68725158109</v>
      </c>
      <c r="R63" s="23" t="n">
        <v>4693.99999984372</v>
      </c>
      <c r="S63" s="23" t="n">
        <v>17800.9487441931</v>
      </c>
      <c r="T63" s="23" t="n">
        <v>33252.3500138482</v>
      </c>
      <c r="U63" s="23" t="n">
        <v>27633.8384086306</v>
      </c>
      <c r="V63" s="23" t="n">
        <v>9602.62878598173</v>
      </c>
      <c r="W63" s="23" t="n">
        <v>58237.2922635121</v>
      </c>
      <c r="X63" s="23" t="n">
        <v>5035.79208688906</v>
      </c>
      <c r="Y63" s="23" t="n">
        <v>9039.04651162791</v>
      </c>
      <c r="Z63" s="23" t="n">
        <v>529.079002742394</v>
      </c>
      <c r="AA63" s="23" t="n">
        <v>4665.52469838379</v>
      </c>
      <c r="AB63" s="23" t="n">
        <v>27872.6549764286</v>
      </c>
      <c r="AC63" s="23" t="n">
        <v>2084.2358839779</v>
      </c>
      <c r="AD63" s="23" t="n">
        <v>4476.17509814195</v>
      </c>
      <c r="AE63" s="23" t="n">
        <v>3451.03481613187</v>
      </c>
      <c r="AF63" s="23" t="n">
        <v>1083.74918918862</v>
      </c>
      <c r="AG63" s="23" t="n">
        <v>188646.057059142</v>
      </c>
      <c r="AH63" s="23" t="n">
        <v>20202.4362665154</v>
      </c>
      <c r="AI63" s="23" t="n">
        <v>26783.1081523706</v>
      </c>
      <c r="AJ63" s="23" t="n">
        <v>36486.8474008451</v>
      </c>
      <c r="AK63" s="23" t="n">
        <v>38415.2158895847</v>
      </c>
      <c r="AL63" s="23" t="n">
        <v>35099.2733147144</v>
      </c>
      <c r="AM63" s="23" t="n">
        <v>2759.60822570255</v>
      </c>
      <c r="AN63" s="23" t="n">
        <v>13618.2540929925</v>
      </c>
      <c r="AO63" s="23" t="n">
        <v>10129.5353337934</v>
      </c>
      <c r="AP63" s="23" t="n">
        <v>5151.77838262367</v>
      </c>
    </row>
    <row r="64" customFormat="false" ht="15.75" hidden="false" customHeight="true" outlineLevel="0" collapsed="false">
      <c r="A64" s="67"/>
      <c r="B64" s="22" t="s">
        <v>20</v>
      </c>
      <c r="C64" s="23" t="n">
        <f aca="false">SUM(D64:L64)</f>
        <v>557672.883718237</v>
      </c>
      <c r="D64" s="23" t="n">
        <f aca="false">N64+X64+AH64</f>
        <v>43990.8642008767</v>
      </c>
      <c r="E64" s="23" t="n">
        <f aca="false">O64+Y64+AI64</f>
        <v>120291.746069524</v>
      </c>
      <c r="F64" s="23" t="n">
        <f aca="false">P64+Z64+AJ64</f>
        <v>80309.0280568417</v>
      </c>
      <c r="G64" s="23" t="n">
        <f aca="false">Q64+AA64+AK64</f>
        <v>73064.6700360415</v>
      </c>
      <c r="H64" s="23" t="n">
        <f aca="false">R64+AB64+AL64</f>
        <v>107152.197953273</v>
      </c>
      <c r="I64" s="23" t="n">
        <f aca="false">S64+AC64+AM64</f>
        <v>23810.5305554361</v>
      </c>
      <c r="J64" s="23" t="n">
        <f aca="false">T64+AD64+AN64</f>
        <v>49851.1314995375</v>
      </c>
      <c r="K64" s="23" t="n">
        <f aca="false">U64+AE64+AO64</f>
        <v>43509.0986509899</v>
      </c>
      <c r="L64" s="23" t="n">
        <f aca="false">V64+AF64+AP64</f>
        <v>15693.6166957176</v>
      </c>
      <c r="M64" s="23" t="n">
        <v>213475.937101281</v>
      </c>
      <c r="N64" s="23" t="n">
        <v>4882.60332122417</v>
      </c>
      <c r="O64" s="23" t="n">
        <v>81486.1278967874</v>
      </c>
      <c r="P64" s="23" t="n">
        <v>24285.2903758854</v>
      </c>
      <c r="Q64" s="23" t="n">
        <v>6231.16963252897</v>
      </c>
      <c r="R64" s="23" t="n">
        <v>5019.99999993365</v>
      </c>
      <c r="S64" s="23" t="n">
        <v>18944.8105036732</v>
      </c>
      <c r="T64" s="23" t="n">
        <v>34871.3466688648</v>
      </c>
      <c r="U64" s="23" t="n">
        <v>27346.7815042904</v>
      </c>
      <c r="V64" s="23" t="n">
        <v>10407.8071980924</v>
      </c>
      <c r="W64" s="23" t="n">
        <v>77255.0462430633</v>
      </c>
      <c r="X64" s="23" t="n">
        <v>6821.68475555113</v>
      </c>
      <c r="Y64" s="23" t="n">
        <v>10772.4208375894</v>
      </c>
      <c r="Z64" s="23" t="n">
        <v>1158.17835909631</v>
      </c>
      <c r="AA64" s="23" t="n">
        <v>4752.02385589094</v>
      </c>
      <c r="AB64" s="23" t="n">
        <v>42305.9752793221</v>
      </c>
      <c r="AC64" s="23" t="n">
        <v>2126.22069747439</v>
      </c>
      <c r="AD64" s="23" t="n">
        <v>4396.49279268995</v>
      </c>
      <c r="AE64" s="23" t="n">
        <v>3950.48888980727</v>
      </c>
      <c r="AF64" s="23" t="n">
        <v>971.56077564181</v>
      </c>
      <c r="AG64" s="23" t="n">
        <v>266941.900373893</v>
      </c>
      <c r="AH64" s="23" t="n">
        <v>32286.5761241014</v>
      </c>
      <c r="AI64" s="23" t="n">
        <v>28033.1973351468</v>
      </c>
      <c r="AJ64" s="23" t="n">
        <v>54865.55932186</v>
      </c>
      <c r="AK64" s="23" t="n">
        <v>62081.4765476215</v>
      </c>
      <c r="AL64" s="23" t="n">
        <v>59826.2226740169</v>
      </c>
      <c r="AM64" s="23" t="n">
        <v>2739.49935428848</v>
      </c>
      <c r="AN64" s="23" t="n">
        <v>10583.2920379827</v>
      </c>
      <c r="AO64" s="23" t="n">
        <v>12211.8282568922</v>
      </c>
      <c r="AP64" s="23" t="n">
        <v>4314.2487219834</v>
      </c>
    </row>
    <row r="65" customFormat="false" ht="15.75" hidden="false" customHeight="true" outlineLevel="0" collapsed="false">
      <c r="A65" s="67"/>
      <c r="B65" s="22" t="s">
        <v>21</v>
      </c>
      <c r="C65" s="23" t="n">
        <f aca="false">SUM(D65:L65)</f>
        <v>518947.591742004</v>
      </c>
      <c r="D65" s="23" t="n">
        <f aca="false">N65+X65+AH65</f>
        <v>33299.2951714513</v>
      </c>
      <c r="E65" s="23" t="n">
        <f aca="false">O65+Y65+AI65</f>
        <v>120363.205684039</v>
      </c>
      <c r="F65" s="23" t="n">
        <f aca="false">P65+Z65+AJ65</f>
        <v>68683.3231126439</v>
      </c>
      <c r="G65" s="23" t="n">
        <f aca="false">Q65+AA65+AK65</f>
        <v>67196.2871872001</v>
      </c>
      <c r="H65" s="23" t="n">
        <f aca="false">R65+AB65+AL65</f>
        <v>84602.614647726</v>
      </c>
      <c r="I65" s="23" t="n">
        <f aca="false">S65+AC65+AM65</f>
        <v>22167.5844643275</v>
      </c>
      <c r="J65" s="23" t="n">
        <f aca="false">T65+AD65+AN65</f>
        <v>50288.2799032831</v>
      </c>
      <c r="K65" s="23" t="n">
        <f aca="false">U65+AE65+AO65</f>
        <v>57420.563574331</v>
      </c>
      <c r="L65" s="23" t="n">
        <f aca="false">V65+AF65+AP65</f>
        <v>14926.4379970025</v>
      </c>
      <c r="M65" s="23" t="n">
        <v>234642.156167589</v>
      </c>
      <c r="N65" s="23" t="n">
        <v>4746.48502167326</v>
      </c>
      <c r="O65" s="23" t="n">
        <v>85118.3422890013</v>
      </c>
      <c r="P65" s="23" t="n">
        <v>27709.9648642115</v>
      </c>
      <c r="Q65" s="23" t="n">
        <v>6467.70516418817</v>
      </c>
      <c r="R65" s="23" t="n">
        <v>6483.99999991936</v>
      </c>
      <c r="S65" s="23" t="n">
        <v>18708.9532432743</v>
      </c>
      <c r="T65" s="23" t="n">
        <v>36636.1261422346</v>
      </c>
      <c r="U65" s="23" t="n">
        <v>38425.9971475731</v>
      </c>
      <c r="V65" s="23" t="n">
        <v>10344.582295514</v>
      </c>
      <c r="W65" s="23" t="n">
        <v>66074.8366847616</v>
      </c>
      <c r="X65" s="23" t="n">
        <v>5278.67056367432</v>
      </c>
      <c r="Y65" s="23" t="n">
        <v>10115.6638558835</v>
      </c>
      <c r="Z65" s="23" t="n">
        <v>656.161895921</v>
      </c>
      <c r="AA65" s="23" t="n">
        <v>5310.68087121212</v>
      </c>
      <c r="AB65" s="23" t="n">
        <v>33671.4548250385</v>
      </c>
      <c r="AC65" s="23" t="n">
        <v>1451.50835421888</v>
      </c>
      <c r="AD65" s="23" t="n">
        <v>4473.74557280856</v>
      </c>
      <c r="AE65" s="23" t="n">
        <v>4271.77424183456</v>
      </c>
      <c r="AF65" s="23" t="n">
        <v>845.176504170277</v>
      </c>
      <c r="AG65" s="23" t="n">
        <v>218230.598889653</v>
      </c>
      <c r="AH65" s="23" t="n">
        <v>23274.1395861037</v>
      </c>
      <c r="AI65" s="23" t="n">
        <v>25129.199539154</v>
      </c>
      <c r="AJ65" s="23" t="n">
        <v>40317.1963525114</v>
      </c>
      <c r="AK65" s="23" t="n">
        <v>55417.9011517998</v>
      </c>
      <c r="AL65" s="23" t="n">
        <v>44447.1598227682</v>
      </c>
      <c r="AM65" s="23" t="n">
        <v>2007.12286683429</v>
      </c>
      <c r="AN65" s="23" t="n">
        <v>9178.40818823992</v>
      </c>
      <c r="AO65" s="23" t="n">
        <v>14722.7921849233</v>
      </c>
      <c r="AP65" s="23" t="n">
        <v>3736.67919731818</v>
      </c>
    </row>
    <row r="66" customFormat="false" ht="15.75" hidden="false" customHeight="true" outlineLevel="0" collapsed="false">
      <c r="A66" s="67"/>
      <c r="B66" s="22" t="s">
        <v>22</v>
      </c>
      <c r="C66" s="23" t="n">
        <f aca="false">SUM(D66:L66)</f>
        <v>522899.538489617</v>
      </c>
      <c r="D66" s="23" t="n">
        <f aca="false">N66+X66+AH66</f>
        <v>32038.6114478037</v>
      </c>
      <c r="E66" s="23" t="n">
        <f aca="false">O66+Y66+AI66</f>
        <v>107919.256299266</v>
      </c>
      <c r="F66" s="23" t="n">
        <f aca="false">P66+Z66+AJ66</f>
        <v>92022.1017308494</v>
      </c>
      <c r="G66" s="23" t="n">
        <f aca="false">Q66+AA66+AK66</f>
        <v>64807.9290196163</v>
      </c>
      <c r="H66" s="23" t="n">
        <f aca="false">R66+AB66+AL66</f>
        <v>93482.6868049501</v>
      </c>
      <c r="I66" s="23" t="n">
        <f aca="false">S66+AC66+AM66</f>
        <v>17891.4751587061</v>
      </c>
      <c r="J66" s="23" t="n">
        <f aca="false">T66+AD66+AN66</f>
        <v>49905.5870550976</v>
      </c>
      <c r="K66" s="23" t="n">
        <f aca="false">U66+AE66+AO66</f>
        <v>48672.9642534726</v>
      </c>
      <c r="L66" s="23" t="n">
        <f aca="false">V66+AF66+AP66</f>
        <v>16158.9267198549</v>
      </c>
      <c r="M66" s="23" t="n">
        <v>209854.90609979</v>
      </c>
      <c r="N66" s="23" t="n">
        <v>4985.2599770476</v>
      </c>
      <c r="O66" s="23" t="n">
        <v>69467.5296978249</v>
      </c>
      <c r="P66" s="23" t="n">
        <v>30176.7446508828</v>
      </c>
      <c r="Q66" s="23" t="n">
        <v>5343.15533942336</v>
      </c>
      <c r="R66" s="23" t="n">
        <v>7137.9999998788</v>
      </c>
      <c r="S66" s="23" t="n">
        <v>14511.2361725782</v>
      </c>
      <c r="T66" s="23" t="n">
        <v>34835.1486045735</v>
      </c>
      <c r="U66" s="23" t="n">
        <v>32520.2212492481</v>
      </c>
      <c r="V66" s="23" t="n">
        <v>10877.6104083328</v>
      </c>
      <c r="W66" s="23" t="n">
        <v>69051.8125259316</v>
      </c>
      <c r="X66" s="23" t="n">
        <v>5021.54493643139</v>
      </c>
      <c r="Y66" s="23" t="n">
        <v>9622.17524443967</v>
      </c>
      <c r="Z66" s="23" t="n">
        <v>955.723579084056</v>
      </c>
      <c r="AA66" s="23" t="n">
        <v>5478.16740960872</v>
      </c>
      <c r="AB66" s="23" t="n">
        <v>36137.9859923714</v>
      </c>
      <c r="AC66" s="23" t="n">
        <v>1399.93790002248</v>
      </c>
      <c r="AD66" s="23" t="n">
        <v>5162.12024800531</v>
      </c>
      <c r="AE66" s="23" t="n">
        <v>4297.40998505447</v>
      </c>
      <c r="AF66" s="23" t="n">
        <v>976.747230914029</v>
      </c>
      <c r="AG66" s="23" t="n">
        <v>243992.819863895</v>
      </c>
      <c r="AH66" s="23" t="n">
        <v>22031.8065343247</v>
      </c>
      <c r="AI66" s="23" t="n">
        <v>28829.5513570016</v>
      </c>
      <c r="AJ66" s="23" t="n">
        <v>60889.6335008825</v>
      </c>
      <c r="AK66" s="23" t="n">
        <v>53986.6062705843</v>
      </c>
      <c r="AL66" s="23" t="n">
        <v>50206.7008126999</v>
      </c>
      <c r="AM66" s="23" t="n">
        <v>1980.30108610545</v>
      </c>
      <c r="AN66" s="23" t="n">
        <v>9908.31820251871</v>
      </c>
      <c r="AO66" s="23" t="n">
        <v>11855.33301917</v>
      </c>
      <c r="AP66" s="23" t="n">
        <v>4304.56908060808</v>
      </c>
    </row>
    <row r="67" customFormat="false" ht="15.75" hidden="false" customHeight="true" outlineLevel="0" collapsed="false">
      <c r="A67" s="67"/>
      <c r="B67" s="22" t="s">
        <v>23</v>
      </c>
      <c r="C67" s="23" t="n">
        <f aca="false">SUM(D67:L67)</f>
        <v>560789.921511488</v>
      </c>
      <c r="D67" s="23" t="n">
        <f aca="false">N67+X67+AH67</f>
        <v>36202.3045119637</v>
      </c>
      <c r="E67" s="23" t="n">
        <f aca="false">O67+Y67+AI67</f>
        <v>105977.69680692</v>
      </c>
      <c r="F67" s="23" t="n">
        <f aca="false">P67+Z67+AJ67</f>
        <v>87533.6917495748</v>
      </c>
      <c r="G67" s="23" t="n">
        <f aca="false">Q67+AA67+AK67</f>
        <v>70758.6448872447</v>
      </c>
      <c r="H67" s="23" t="n">
        <f aca="false">R67+AB67+AL67</f>
        <v>89016.8013746547</v>
      </c>
      <c r="I67" s="23" t="n">
        <f aca="false">S67+AC67+AM67</f>
        <v>24035.6484424319</v>
      </c>
      <c r="J67" s="23" t="n">
        <f aca="false">T67+AD67+AN67</f>
        <v>62029.4062595644</v>
      </c>
      <c r="K67" s="23" t="n">
        <f aca="false">U67+AE67+AO67</f>
        <v>64855.2024962904</v>
      </c>
      <c r="L67" s="23" t="n">
        <f aca="false">V67+AF67+AP67</f>
        <v>20380.5249828429</v>
      </c>
      <c r="M67" s="23" t="n">
        <v>225447.765434905</v>
      </c>
      <c r="N67" s="23" t="n">
        <v>5147.5870263552</v>
      </c>
      <c r="O67" s="23" t="n">
        <v>68096.7786287078</v>
      </c>
      <c r="P67" s="23" t="n">
        <v>26969.8501764907</v>
      </c>
      <c r="Q67" s="23" t="n">
        <v>5527.25468010009</v>
      </c>
      <c r="R67" s="23" t="n">
        <v>6143.20289236635</v>
      </c>
      <c r="S67" s="23" t="n">
        <v>18323.5213017974</v>
      </c>
      <c r="T67" s="23" t="n">
        <v>44358.3280725463</v>
      </c>
      <c r="U67" s="23" t="n">
        <v>38003.8436301154</v>
      </c>
      <c r="V67" s="23" t="n">
        <v>12877.3990264262</v>
      </c>
      <c r="W67" s="23" t="n">
        <v>77387.7469841666</v>
      </c>
      <c r="X67" s="23" t="n">
        <v>5805.69937812832</v>
      </c>
      <c r="Y67" s="23" t="n">
        <v>9304.15005336179</v>
      </c>
      <c r="Z67" s="23" t="n">
        <v>863.057591959992</v>
      </c>
      <c r="AA67" s="23" t="n">
        <v>6359.44864096081</v>
      </c>
      <c r="AB67" s="23" t="n">
        <v>38174.2290829025</v>
      </c>
      <c r="AC67" s="23" t="n">
        <v>2355.15091482967</v>
      </c>
      <c r="AD67" s="23" t="n">
        <v>6529.58825390587</v>
      </c>
      <c r="AE67" s="23" t="n">
        <v>6696.69445677182</v>
      </c>
      <c r="AF67" s="23" t="n">
        <v>1299.72861134582</v>
      </c>
      <c r="AG67" s="23" t="n">
        <v>257954.409092416</v>
      </c>
      <c r="AH67" s="23" t="n">
        <v>25249.0181074802</v>
      </c>
      <c r="AI67" s="23" t="n">
        <v>28576.7681248506</v>
      </c>
      <c r="AJ67" s="23" t="n">
        <v>59700.7839811241</v>
      </c>
      <c r="AK67" s="23" t="n">
        <v>58871.9415661838</v>
      </c>
      <c r="AL67" s="23" t="n">
        <v>44699.3693993858</v>
      </c>
      <c r="AM67" s="23" t="n">
        <v>3356.97622580477</v>
      </c>
      <c r="AN67" s="23" t="n">
        <v>11141.4899331122</v>
      </c>
      <c r="AO67" s="23" t="n">
        <v>20154.6644094032</v>
      </c>
      <c r="AP67" s="23" t="n">
        <v>6203.39734507086</v>
      </c>
    </row>
    <row r="68" customFormat="false" ht="15.75" hidden="false" customHeight="true" outlineLevel="0" collapsed="false">
      <c r="A68" s="67"/>
      <c r="B68" s="22" t="s">
        <v>24</v>
      </c>
      <c r="C68" s="23" t="n">
        <f aca="false">SUM(D68:L68)</f>
        <v>608999.424735813</v>
      </c>
      <c r="D68" s="23" t="n">
        <f aca="false">N68+X68+AH68</f>
        <v>31255.6307270782</v>
      </c>
      <c r="E68" s="23" t="n">
        <f aca="false">O68+Y68+AI68</f>
        <v>100054.869282319</v>
      </c>
      <c r="F68" s="23" t="n">
        <f aca="false">P68+Z68+AJ68</f>
        <v>105790.36141125</v>
      </c>
      <c r="G68" s="23" t="n">
        <f aca="false">Q68+AA68+AK68</f>
        <v>67537.2800507211</v>
      </c>
      <c r="H68" s="23" t="n">
        <f aca="false">R68+AB68+AL68</f>
        <v>89877.4616239661</v>
      </c>
      <c r="I68" s="23" t="n">
        <f aca="false">S68+AC68+AM68</f>
        <v>33240.1577714424</v>
      </c>
      <c r="J68" s="23" t="n">
        <f aca="false">T68+AD68+AN68</f>
        <v>61465.6587966877</v>
      </c>
      <c r="K68" s="23" t="n">
        <f aca="false">U68+AE68+AO68</f>
        <v>99895.0256220609</v>
      </c>
      <c r="L68" s="23" t="n">
        <f aca="false">V68+AF68+AP68</f>
        <v>19882.9794502877</v>
      </c>
      <c r="M68" s="23" t="n">
        <v>238110.342514922</v>
      </c>
      <c r="N68" s="23" t="n">
        <v>5189.40575785208</v>
      </c>
      <c r="O68" s="23" t="n">
        <v>62809.8781755718</v>
      </c>
      <c r="P68" s="23" t="n">
        <v>27513.3939684133</v>
      </c>
      <c r="Q68" s="23" t="n">
        <v>5580.29606169029</v>
      </c>
      <c r="R68" s="23" t="n">
        <v>4817.60869179683</v>
      </c>
      <c r="S68" s="23" t="n">
        <v>24840.1686825674</v>
      </c>
      <c r="T68" s="23" t="n">
        <v>41916.7269906505</v>
      </c>
      <c r="U68" s="23" t="n">
        <v>53502.7816770711</v>
      </c>
      <c r="V68" s="23" t="n">
        <v>11940.0825093089</v>
      </c>
      <c r="W68" s="23" t="n">
        <v>80100.2768574473</v>
      </c>
      <c r="X68" s="23" t="n">
        <v>4465.18109360519</v>
      </c>
      <c r="Y68" s="23" t="n">
        <v>10125.0877390326</v>
      </c>
      <c r="Z68" s="23" t="n">
        <v>871.710778883525</v>
      </c>
      <c r="AA68" s="23" t="n">
        <v>5445.4164305949</v>
      </c>
      <c r="AB68" s="23" t="n">
        <v>38951.4179775281</v>
      </c>
      <c r="AC68" s="23" t="n">
        <v>3258.51040951727</v>
      </c>
      <c r="AD68" s="23" t="n">
        <v>5771.90428881336</v>
      </c>
      <c r="AE68" s="23" t="n">
        <v>9771.28582809576</v>
      </c>
      <c r="AF68" s="23" t="n">
        <v>1439.7623113766</v>
      </c>
      <c r="AG68" s="23" t="n">
        <v>290788.805363444</v>
      </c>
      <c r="AH68" s="23" t="n">
        <v>21601.0438756209</v>
      </c>
      <c r="AI68" s="23" t="n">
        <v>27119.9033677143</v>
      </c>
      <c r="AJ68" s="23" t="n">
        <v>77405.2566639536</v>
      </c>
      <c r="AK68" s="23" t="n">
        <v>56511.5675584359</v>
      </c>
      <c r="AL68" s="23" t="n">
        <v>46108.4349546411</v>
      </c>
      <c r="AM68" s="23" t="n">
        <v>5141.47867935764</v>
      </c>
      <c r="AN68" s="23" t="n">
        <v>13777.0275172239</v>
      </c>
      <c r="AO68" s="23" t="n">
        <v>36620.9581168941</v>
      </c>
      <c r="AP68" s="23" t="n">
        <v>6503.13462960224</v>
      </c>
    </row>
    <row r="69" customFormat="false" ht="15.75" hidden="false" customHeight="true" outlineLevel="0" collapsed="false">
      <c r="A69" s="67"/>
      <c r="B69" s="25" t="s">
        <v>25</v>
      </c>
      <c r="C69" s="26" t="n">
        <f aca="false">SUM(D69:L69)</f>
        <v>744178.666909144</v>
      </c>
      <c r="D69" s="26" t="n">
        <f aca="false">N69+X69+AH69</f>
        <v>54837.8425663419</v>
      </c>
      <c r="E69" s="26" t="n">
        <f aca="false">O69+Y69+AI69</f>
        <v>124250.834526672</v>
      </c>
      <c r="F69" s="26" t="n">
        <f aca="false">P69+Z69+AJ69</f>
        <v>113757.876003772</v>
      </c>
      <c r="G69" s="26" t="n">
        <f aca="false">Q69+AA69+AK69</f>
        <v>134507.778986638</v>
      </c>
      <c r="H69" s="26" t="n">
        <f aca="false">R69+AB69+AL69</f>
        <v>68275.4419032303</v>
      </c>
      <c r="I69" s="26" t="n">
        <f aca="false">S69+AC69+AM69</f>
        <v>36923.5685148904</v>
      </c>
      <c r="J69" s="26" t="n">
        <f aca="false">T69+AD69+AN69</f>
        <v>81144.8112792879</v>
      </c>
      <c r="K69" s="26" t="n">
        <f aca="false">U69+AE69+AO69</f>
        <v>102304.32337978</v>
      </c>
      <c r="L69" s="26" t="n">
        <f aca="false">V69+AF69+AP69</f>
        <v>28176.1897485321</v>
      </c>
      <c r="M69" s="26" t="n">
        <v>246637.8914131</v>
      </c>
      <c r="N69" s="26" t="n">
        <v>6764.95006923246</v>
      </c>
      <c r="O69" s="26" t="n">
        <v>56955.3430912503</v>
      </c>
      <c r="P69" s="26" t="n">
        <v>20929.7557463142</v>
      </c>
      <c r="Q69" s="26" t="n">
        <v>6048.7831862938</v>
      </c>
      <c r="R69" s="26" t="n">
        <v>3845.18840105949</v>
      </c>
      <c r="S69" s="26" t="n">
        <v>24795.3099743918</v>
      </c>
      <c r="T69" s="26" t="n">
        <v>54657.6680409097</v>
      </c>
      <c r="U69" s="26" t="n">
        <v>57502.3745941883</v>
      </c>
      <c r="V69" s="26" t="n">
        <v>15138.5183094598</v>
      </c>
      <c r="W69" s="26" t="n">
        <v>101546.425216998</v>
      </c>
      <c r="X69" s="26" t="n">
        <v>5350.6298100341</v>
      </c>
      <c r="Y69" s="26" t="n">
        <v>28924.1943573668</v>
      </c>
      <c r="Z69" s="26" t="n">
        <v>1104.79425713657</v>
      </c>
      <c r="AA69" s="26" t="n">
        <v>9781.79361555538</v>
      </c>
      <c r="AB69" s="26" t="n">
        <v>28047.6205070263</v>
      </c>
      <c r="AC69" s="26" t="n">
        <v>6183.61074345116</v>
      </c>
      <c r="AD69" s="26" t="n">
        <v>7842.10788729155</v>
      </c>
      <c r="AE69" s="26" t="n">
        <v>11875.6721422516</v>
      </c>
      <c r="AF69" s="26" t="n">
        <v>2436.00189688451</v>
      </c>
      <c r="AG69" s="26" t="n">
        <v>395994.350279047</v>
      </c>
      <c r="AH69" s="26" t="n">
        <v>42722.2626870754</v>
      </c>
      <c r="AI69" s="26" t="n">
        <v>38371.2970780547</v>
      </c>
      <c r="AJ69" s="26" t="n">
        <v>91723.3260003207</v>
      </c>
      <c r="AK69" s="26" t="n">
        <v>118677.202184789</v>
      </c>
      <c r="AL69" s="26" t="n">
        <v>36382.6329951445</v>
      </c>
      <c r="AM69" s="26" t="n">
        <v>5944.64779704743</v>
      </c>
      <c r="AN69" s="26" t="n">
        <v>18645.0353510867</v>
      </c>
      <c r="AO69" s="26" t="n">
        <v>32926.2766433403</v>
      </c>
      <c r="AP69" s="26" t="n">
        <v>10601.6695421878</v>
      </c>
    </row>
    <row r="70" customFormat="false" ht="15.75" hidden="false" customHeight="true" outlineLevel="0" collapsed="false">
      <c r="A70" s="67" t="n">
        <v>2015</v>
      </c>
      <c r="B70" s="70" t="s">
        <v>12</v>
      </c>
      <c r="C70" s="71" t="n">
        <f aca="false">SUM(D70:L70)</f>
        <v>6815761.07163133</v>
      </c>
      <c r="D70" s="71" t="n">
        <f aca="false">SUM(D71:D82)</f>
        <v>515320.345476864</v>
      </c>
      <c r="E70" s="71" t="n">
        <f aca="false">SUM(E71:E82)</f>
        <v>1159133.03179968</v>
      </c>
      <c r="F70" s="71" t="n">
        <f aca="false">SUM(F71:F82)</f>
        <v>1250277.57444899</v>
      </c>
      <c r="G70" s="71" t="n">
        <f aca="false">SUM(G71:G82)</f>
        <v>896634.077445255</v>
      </c>
      <c r="H70" s="71" t="n">
        <f aca="false">SUM(H71:H82)</f>
        <v>863474.282434144</v>
      </c>
      <c r="I70" s="71" t="n">
        <f aca="false">SUM(I71:I82)</f>
        <v>386542.946946612</v>
      </c>
      <c r="J70" s="71" t="n">
        <f aca="false">SUM(J71:J82)</f>
        <v>584211.980414764</v>
      </c>
      <c r="K70" s="71" t="n">
        <f aca="false">SUM(K71:K82)</f>
        <v>895943.64165208</v>
      </c>
      <c r="L70" s="71" t="n">
        <f aca="false">SUM(L71:L82)</f>
        <v>264223.191012946</v>
      </c>
      <c r="M70" s="71" t="n">
        <v>2425870.99699348</v>
      </c>
      <c r="N70" s="71" t="n">
        <v>67546.78467033</v>
      </c>
      <c r="O70" s="71" t="n">
        <v>617811.99955626</v>
      </c>
      <c r="P70" s="71" t="n">
        <v>268275.999565069</v>
      </c>
      <c r="Q70" s="71" t="n">
        <v>64168.1061494721</v>
      </c>
      <c r="R70" s="71" t="n">
        <v>54182.9999990019</v>
      </c>
      <c r="S70" s="71" t="n">
        <v>278220.999575013</v>
      </c>
      <c r="T70" s="71" t="n">
        <v>395249.108730493</v>
      </c>
      <c r="U70" s="71" t="n">
        <v>527176.99965274</v>
      </c>
      <c r="V70" s="71" t="n">
        <v>153237.9990951</v>
      </c>
      <c r="W70" s="71" t="n">
        <v>1003070.47197611</v>
      </c>
      <c r="X70" s="71" t="n">
        <v>70268.561535017</v>
      </c>
      <c r="Y70" s="71" t="n">
        <v>189547.014507563</v>
      </c>
      <c r="Z70" s="71" t="n">
        <v>15790.0008569736</v>
      </c>
      <c r="AA70" s="71" t="n">
        <v>91532.949105582</v>
      </c>
      <c r="AB70" s="71" t="n">
        <v>381134.982292941</v>
      </c>
      <c r="AC70" s="71" t="n">
        <v>58451.1842529489</v>
      </c>
      <c r="AD70" s="71" t="n">
        <v>58904.0234909003</v>
      </c>
      <c r="AE70" s="71" t="n">
        <v>111659.651998759</v>
      </c>
      <c r="AF70" s="71" t="n">
        <v>25782.1039354215</v>
      </c>
      <c r="AG70" s="71" t="n">
        <v>3386819.60266175</v>
      </c>
      <c r="AH70" s="71" t="n">
        <v>377504.999271517</v>
      </c>
      <c r="AI70" s="71" t="n">
        <v>351774.01773586</v>
      </c>
      <c r="AJ70" s="71" t="n">
        <v>966211.574026943</v>
      </c>
      <c r="AK70" s="71" t="n">
        <v>740933.022190201</v>
      </c>
      <c r="AL70" s="71" t="n">
        <v>428156.300142201</v>
      </c>
      <c r="AM70" s="71" t="n">
        <v>49870.7631186504</v>
      </c>
      <c r="AN70" s="71" t="n">
        <v>130058.848193371</v>
      </c>
      <c r="AO70" s="71" t="n">
        <v>257106.990000581</v>
      </c>
      <c r="AP70" s="71" t="n">
        <v>85203.087982424</v>
      </c>
    </row>
    <row r="71" customFormat="false" ht="15.75" hidden="false" customHeight="true" outlineLevel="0" collapsed="false">
      <c r="A71" s="67"/>
      <c r="B71" s="22" t="s">
        <v>14</v>
      </c>
      <c r="C71" s="23" t="n">
        <f aca="false">SUM(D71:L71)</f>
        <v>841743.560223989</v>
      </c>
      <c r="D71" s="23" t="n">
        <f aca="false">N71+X71+AH71</f>
        <v>69311.6480493686</v>
      </c>
      <c r="E71" s="23" t="n">
        <f aca="false">O71+Y71+AI71</f>
        <v>165346.547793725</v>
      </c>
      <c r="F71" s="23" t="n">
        <f aca="false">P71+Z71+AJ71</f>
        <v>163679.406933598</v>
      </c>
      <c r="G71" s="23" t="n">
        <f aca="false">Q71+AA71+AK71</f>
        <v>98140.7305631335</v>
      </c>
      <c r="H71" s="23" t="n">
        <f aca="false">R71+AB71+AL71</f>
        <v>68825.0987915801</v>
      </c>
      <c r="I71" s="23" t="n">
        <f aca="false">S71+AC71+AM71</f>
        <v>52524.8360064565</v>
      </c>
      <c r="J71" s="23" t="n">
        <f aca="false">T71+AD71+AN71</f>
        <v>62370.408938348</v>
      </c>
      <c r="K71" s="23" t="n">
        <f aca="false">U71+AE71+AO71</f>
        <v>124435.463593775</v>
      </c>
      <c r="L71" s="23" t="n">
        <f aca="false">V71+AF71+AP71</f>
        <v>37109.419554004</v>
      </c>
      <c r="M71" s="23" t="n">
        <v>267389.031586819</v>
      </c>
      <c r="N71" s="23" t="n">
        <v>7878.60525948119</v>
      </c>
      <c r="O71" s="23" t="n">
        <v>68315.1919935667</v>
      </c>
      <c r="P71" s="23" t="n">
        <v>18641.3596916184</v>
      </c>
      <c r="Q71" s="23" t="n">
        <v>5399.38739030275</v>
      </c>
      <c r="R71" s="23" t="n">
        <v>2784.9999999587</v>
      </c>
      <c r="S71" s="23" t="n">
        <v>35289.5767706359</v>
      </c>
      <c r="T71" s="23" t="n">
        <v>39669.5039922187</v>
      </c>
      <c r="U71" s="23" t="n">
        <v>72538.0291823645</v>
      </c>
      <c r="V71" s="23" t="n">
        <v>16872.3773066724</v>
      </c>
      <c r="W71" s="23" t="n">
        <v>120071.85432092</v>
      </c>
      <c r="X71" s="23" t="n">
        <v>4348.63293577136</v>
      </c>
      <c r="Y71" s="23" t="n">
        <v>43152.8301539762</v>
      </c>
      <c r="Z71" s="23" t="n">
        <v>2276.61498089005</v>
      </c>
      <c r="AA71" s="23" t="n">
        <v>9294.89243377726</v>
      </c>
      <c r="AB71" s="23" t="n">
        <v>23236.2325590663</v>
      </c>
      <c r="AC71" s="23" t="n">
        <v>9903.87452792081</v>
      </c>
      <c r="AD71" s="23" t="n">
        <v>6306.28548286514</v>
      </c>
      <c r="AE71" s="23" t="n">
        <v>16738.0216797891</v>
      </c>
      <c r="AF71" s="23" t="n">
        <v>4814.46956686403</v>
      </c>
      <c r="AG71" s="23" t="n">
        <v>454282.674316249</v>
      </c>
      <c r="AH71" s="23" t="n">
        <v>57084.409854116</v>
      </c>
      <c r="AI71" s="23" t="n">
        <v>53878.5256461823</v>
      </c>
      <c r="AJ71" s="23" t="n">
        <v>142761.43226109</v>
      </c>
      <c r="AK71" s="23" t="n">
        <v>83446.4507390535</v>
      </c>
      <c r="AL71" s="23" t="n">
        <v>42803.8662325551</v>
      </c>
      <c r="AM71" s="23" t="n">
        <v>7331.38470789983</v>
      </c>
      <c r="AN71" s="23" t="n">
        <v>16394.6194632642</v>
      </c>
      <c r="AO71" s="23" t="n">
        <v>35159.4127316213</v>
      </c>
      <c r="AP71" s="23" t="n">
        <v>15422.5726804675</v>
      </c>
    </row>
    <row r="72" customFormat="false" ht="15.75" hidden="false" customHeight="true" outlineLevel="0" collapsed="false">
      <c r="A72" s="67"/>
      <c r="B72" s="22" t="s">
        <v>15</v>
      </c>
      <c r="C72" s="23" t="n">
        <f aca="false">SUM(D72:L72)</f>
        <v>765335.411161999</v>
      </c>
      <c r="D72" s="23" t="n">
        <f aca="false">N72+X72+AH72</f>
        <v>47345.7733403502</v>
      </c>
      <c r="E72" s="23" t="n">
        <f aca="false">O72+Y72+AI72</f>
        <v>101498.214385345</v>
      </c>
      <c r="F72" s="23" t="n">
        <f aca="false">P72+Z72+AJ72</f>
        <v>242582.710997147</v>
      </c>
      <c r="G72" s="23" t="n">
        <f aca="false">Q72+AA72+AK72</f>
        <v>78893.5101607701</v>
      </c>
      <c r="H72" s="23" t="n">
        <f aca="false">R72+AB72+AL72</f>
        <v>70013.384086482</v>
      </c>
      <c r="I72" s="23" t="n">
        <f aca="false">S72+AC72+AM72</f>
        <v>43264.5450887136</v>
      </c>
      <c r="J72" s="23" t="n">
        <f aca="false">T72+AD72+AN72</f>
        <v>40622.2591776481</v>
      </c>
      <c r="K72" s="23" t="n">
        <f aca="false">U72+AE72+AO72</f>
        <v>109116.269586476</v>
      </c>
      <c r="L72" s="23" t="n">
        <f aca="false">V72+AF72+AP72</f>
        <v>31998.7443390662</v>
      </c>
      <c r="M72" s="23" t="n">
        <v>200176.53573272</v>
      </c>
      <c r="N72" s="23" t="n">
        <v>5848.01483777629</v>
      </c>
      <c r="O72" s="23" t="n">
        <v>43280.3291893673</v>
      </c>
      <c r="P72" s="23" t="n">
        <v>24826.5676344972</v>
      </c>
      <c r="Q72" s="23" t="n">
        <v>4871.97581882206</v>
      </c>
      <c r="R72" s="23" t="n">
        <v>3240.99999992929</v>
      </c>
      <c r="S72" s="23" t="n">
        <v>25067.3318679411</v>
      </c>
      <c r="T72" s="23" t="n">
        <v>26591.4125142878</v>
      </c>
      <c r="U72" s="23" t="n">
        <v>52659.7274709649</v>
      </c>
      <c r="V72" s="23" t="n">
        <v>13790.1763991343</v>
      </c>
      <c r="W72" s="23" t="n">
        <v>111771.25709133</v>
      </c>
      <c r="X72" s="23" t="n">
        <v>3127.21603871929</v>
      </c>
      <c r="Y72" s="23" t="n">
        <v>26783.6584586084</v>
      </c>
      <c r="Z72" s="23" t="n">
        <v>3894.17907543815</v>
      </c>
      <c r="AA72" s="23" t="n">
        <v>7890.31603694375</v>
      </c>
      <c r="AB72" s="23" t="n">
        <v>25012.3027149511</v>
      </c>
      <c r="AC72" s="23" t="n">
        <v>11593.6412298316</v>
      </c>
      <c r="AD72" s="23" t="n">
        <v>4057.19745393937</v>
      </c>
      <c r="AE72" s="23" t="n">
        <v>24585.3216429113</v>
      </c>
      <c r="AF72" s="23" t="n">
        <v>4827.4244399869</v>
      </c>
      <c r="AG72" s="23" t="n">
        <v>453387.618337948</v>
      </c>
      <c r="AH72" s="23" t="n">
        <v>38370.5424638546</v>
      </c>
      <c r="AI72" s="23" t="n">
        <v>31434.2267373697</v>
      </c>
      <c r="AJ72" s="23" t="n">
        <v>213861.964287212</v>
      </c>
      <c r="AK72" s="23" t="n">
        <v>66131.2183050043</v>
      </c>
      <c r="AL72" s="23" t="n">
        <v>41760.0813716016</v>
      </c>
      <c r="AM72" s="23" t="n">
        <v>6603.57199094092</v>
      </c>
      <c r="AN72" s="23" t="n">
        <v>9973.649209421</v>
      </c>
      <c r="AO72" s="23" t="n">
        <v>31871.2204725995</v>
      </c>
      <c r="AP72" s="23" t="n">
        <v>13381.1434999449</v>
      </c>
    </row>
    <row r="73" customFormat="false" ht="15.75" hidden="false" customHeight="true" outlineLevel="0" collapsed="false">
      <c r="A73" s="67"/>
      <c r="B73" s="22" t="s">
        <v>16</v>
      </c>
      <c r="C73" s="23" t="n">
        <f aca="false">SUM(D73:L73)</f>
        <v>576721.927254519</v>
      </c>
      <c r="D73" s="23" t="n">
        <f aca="false">N73+X73+AH73</f>
        <v>31860.3813292213</v>
      </c>
      <c r="E73" s="23" t="n">
        <f aca="false">O73+Y73+AI73</f>
        <v>87880.3110143171</v>
      </c>
      <c r="F73" s="23" t="n">
        <f aca="false">P73+Z73+AJ73</f>
        <v>104848.13205971</v>
      </c>
      <c r="G73" s="23" t="n">
        <f aca="false">Q73+AA73+AK73</f>
        <v>69728.5395157214</v>
      </c>
      <c r="H73" s="23" t="n">
        <f aca="false">R73+AB73+AL73</f>
        <v>67439.2265346989</v>
      </c>
      <c r="I73" s="23" t="n">
        <f aca="false">S73+AC73+AM73</f>
        <v>45478.2748867439</v>
      </c>
      <c r="J73" s="23" t="n">
        <f aca="false">T73+AD73+AN73</f>
        <v>43156.2938032279</v>
      </c>
      <c r="K73" s="23" t="n">
        <f aca="false">U73+AE73+AO73</f>
        <v>97892.0417446016</v>
      </c>
      <c r="L73" s="23" t="n">
        <f aca="false">V73+AF73+AP73</f>
        <v>28438.7263662763</v>
      </c>
      <c r="M73" s="23" t="n">
        <v>204378.431879247</v>
      </c>
      <c r="N73" s="23" t="n">
        <v>5040.44821300374</v>
      </c>
      <c r="O73" s="23" t="n">
        <v>39739.4787148425</v>
      </c>
      <c r="P73" s="23" t="n">
        <v>20927.0725673132</v>
      </c>
      <c r="Q73" s="23" t="n">
        <v>4656.67307927984</v>
      </c>
      <c r="R73" s="23" t="n">
        <v>4591.99999991639</v>
      </c>
      <c r="S73" s="23" t="n">
        <v>29586.0912780758</v>
      </c>
      <c r="T73" s="23" t="n">
        <v>29452.9787666326</v>
      </c>
      <c r="U73" s="23" t="n">
        <v>55587.2432694991</v>
      </c>
      <c r="V73" s="23" t="n">
        <v>14796.4459906836</v>
      </c>
      <c r="W73" s="23" t="n">
        <v>93330.9787113623</v>
      </c>
      <c r="X73" s="23" t="n">
        <v>541.950273320402</v>
      </c>
      <c r="Y73" s="23" t="n">
        <v>23773.8611938864</v>
      </c>
      <c r="Z73" s="23" t="n">
        <v>1328.86979364508</v>
      </c>
      <c r="AA73" s="23" t="n">
        <v>7353.69097159399</v>
      </c>
      <c r="AB73" s="23" t="n">
        <v>29021.7256431558</v>
      </c>
      <c r="AC73" s="23" t="n">
        <v>9248.94211519723</v>
      </c>
      <c r="AD73" s="23" t="n">
        <v>4690.97817334393</v>
      </c>
      <c r="AE73" s="23" t="n">
        <v>13632.2159741304</v>
      </c>
      <c r="AF73" s="23" t="n">
        <v>3738.74457308914</v>
      </c>
      <c r="AG73" s="23" t="n">
        <v>279012.51666391</v>
      </c>
      <c r="AH73" s="23" t="n">
        <v>26277.9828428971</v>
      </c>
      <c r="AI73" s="23" t="n">
        <v>24366.9711055882</v>
      </c>
      <c r="AJ73" s="23" t="n">
        <v>82592.1896987519</v>
      </c>
      <c r="AK73" s="23" t="n">
        <v>57718.1754648476</v>
      </c>
      <c r="AL73" s="23" t="n">
        <v>33825.5008916268</v>
      </c>
      <c r="AM73" s="23" t="n">
        <v>6643.24149347089</v>
      </c>
      <c r="AN73" s="23" t="n">
        <v>9012.33686325141</v>
      </c>
      <c r="AO73" s="23" t="n">
        <v>28672.5825009722</v>
      </c>
      <c r="AP73" s="23" t="n">
        <v>9903.53580250353</v>
      </c>
    </row>
    <row r="74" customFormat="false" ht="15.75" hidden="false" customHeight="true" outlineLevel="0" collapsed="false">
      <c r="A74" s="67"/>
      <c r="B74" s="22" t="s">
        <v>17</v>
      </c>
      <c r="C74" s="23" t="n">
        <f aca="false">SUM(D74:L74)</f>
        <v>529070.85243106</v>
      </c>
      <c r="D74" s="23" t="n">
        <f aca="false">N74+X74+AH74</f>
        <v>30976.3559895955</v>
      </c>
      <c r="E74" s="23" t="n">
        <f aca="false">O74+Y74+AI74</f>
        <v>87276.0189085334</v>
      </c>
      <c r="F74" s="23" t="n">
        <f aca="false">P74+Z74+AJ74</f>
        <v>86529.0588615361</v>
      </c>
      <c r="G74" s="23" t="n">
        <f aca="false">Q74+AA74+AK74</f>
        <v>58519.8548797846</v>
      </c>
      <c r="H74" s="23" t="n">
        <f aca="false">R74+AB74+AL74</f>
        <v>100055.62065972</v>
      </c>
      <c r="I74" s="23" t="n">
        <f aca="false">S74+AC74+AM74</f>
        <v>28214.4022177097</v>
      </c>
      <c r="J74" s="23" t="n">
        <f aca="false">T74+AD74+AN74</f>
        <v>46351.1702093387</v>
      </c>
      <c r="K74" s="23" t="n">
        <f aca="false">U74+AE74+AO74</f>
        <v>72506.3318030915</v>
      </c>
      <c r="L74" s="23" t="n">
        <f aca="false">V74+AF74+AP74</f>
        <v>18642.0389017503</v>
      </c>
      <c r="M74" s="23" t="n">
        <v>198318.845273957</v>
      </c>
      <c r="N74" s="23" t="n">
        <v>5152.83922281886</v>
      </c>
      <c r="O74" s="23" t="n">
        <v>49667.147501695</v>
      </c>
      <c r="P74" s="23" t="n">
        <v>20842.0168623784</v>
      </c>
      <c r="Q74" s="23" t="n">
        <v>5298.24210773025</v>
      </c>
      <c r="R74" s="23" t="n">
        <v>5350.99999989034</v>
      </c>
      <c r="S74" s="23" t="n">
        <v>21981.5619982711</v>
      </c>
      <c r="T74" s="23" t="n">
        <v>31328.3462373817</v>
      </c>
      <c r="U74" s="23" t="n">
        <v>47400.8185072057</v>
      </c>
      <c r="V74" s="23" t="n">
        <v>11296.8728365859</v>
      </c>
      <c r="W74" s="23" t="n">
        <v>77801.2206309247</v>
      </c>
      <c r="X74" s="23" t="n">
        <v>3860.19517995878</v>
      </c>
      <c r="Y74" s="23" t="n">
        <v>9182.38658520733</v>
      </c>
      <c r="Z74" s="23" t="n">
        <v>779.172063465045</v>
      </c>
      <c r="AA74" s="23" t="n">
        <v>6522.92024539877</v>
      </c>
      <c r="AB74" s="23" t="n">
        <v>42292.3737913011</v>
      </c>
      <c r="AC74" s="23" t="n">
        <v>2770.92831440566</v>
      </c>
      <c r="AD74" s="23" t="n">
        <v>4770.2969651481</v>
      </c>
      <c r="AE74" s="23" t="n">
        <v>6394.51601883958</v>
      </c>
      <c r="AF74" s="23" t="n">
        <v>1228.43146720036</v>
      </c>
      <c r="AG74" s="23" t="n">
        <v>252950.786526178</v>
      </c>
      <c r="AH74" s="23" t="n">
        <v>21963.3215868178</v>
      </c>
      <c r="AI74" s="23" t="n">
        <v>28426.484821631</v>
      </c>
      <c r="AJ74" s="23" t="n">
        <v>64907.8699356926</v>
      </c>
      <c r="AK74" s="23" t="n">
        <v>46698.6925266556</v>
      </c>
      <c r="AL74" s="23" t="n">
        <v>52412.246868529</v>
      </c>
      <c r="AM74" s="23" t="n">
        <v>3461.91190503294</v>
      </c>
      <c r="AN74" s="23" t="n">
        <v>10252.527006809</v>
      </c>
      <c r="AO74" s="23" t="n">
        <v>18710.9972770462</v>
      </c>
      <c r="AP74" s="23" t="n">
        <v>6116.73459796403</v>
      </c>
    </row>
    <row r="75" customFormat="false" ht="15.75" hidden="false" customHeight="true" outlineLevel="0" collapsed="false">
      <c r="A75" s="67"/>
      <c r="B75" s="22" t="s">
        <v>18</v>
      </c>
      <c r="C75" s="23" t="n">
        <f aca="false">SUM(D75:L75)</f>
        <v>447483.62224612</v>
      </c>
      <c r="D75" s="23" t="n">
        <f aca="false">N75+X75+AH75</f>
        <v>34235.4625502288</v>
      </c>
      <c r="E75" s="23" t="n">
        <f aca="false">O75+Y75+AI75</f>
        <v>83289.775565859</v>
      </c>
      <c r="F75" s="23" t="n">
        <f aca="false">P75+Z75+AJ75</f>
        <v>79377.5137868216</v>
      </c>
      <c r="G75" s="23" t="n">
        <f aca="false">Q75+AA75+AK75</f>
        <v>53766.3638951022</v>
      </c>
      <c r="H75" s="23" t="n">
        <f aca="false">R75+AB75+AL75</f>
        <v>67409.9231456995</v>
      </c>
      <c r="I75" s="23" t="n">
        <f aca="false">S75+AC75+AM75</f>
        <v>22813.8516501928</v>
      </c>
      <c r="J75" s="23" t="n">
        <f aca="false">T75+AD75+AN75</f>
        <v>41888.4945925782</v>
      </c>
      <c r="K75" s="23" t="n">
        <f aca="false">U75+AE75+AO75</f>
        <v>49061.8580734382</v>
      </c>
      <c r="L75" s="23" t="n">
        <f aca="false">V75+AF75+AP75</f>
        <v>15640.3789861995</v>
      </c>
      <c r="M75" s="23" t="n">
        <v>179788.083522455</v>
      </c>
      <c r="N75" s="23" t="n">
        <v>5175.45115027971</v>
      </c>
      <c r="O75" s="23" t="n">
        <v>48815.3918178062</v>
      </c>
      <c r="P75" s="23" t="n">
        <v>23958.6816513731</v>
      </c>
      <c r="Q75" s="23" t="n">
        <v>5822.87827693348</v>
      </c>
      <c r="R75" s="23" t="n">
        <v>4386.99999987555</v>
      </c>
      <c r="S75" s="23" t="n">
        <v>18721.7345172445</v>
      </c>
      <c r="T75" s="23" t="n">
        <v>29674.5695264122</v>
      </c>
      <c r="U75" s="23" t="n">
        <v>32899.2240718898</v>
      </c>
      <c r="V75" s="23" t="n">
        <v>10333.1525106401</v>
      </c>
      <c r="W75" s="23" t="n">
        <v>68272.6954142269</v>
      </c>
      <c r="X75" s="23" t="n">
        <v>6843.70256410256</v>
      </c>
      <c r="Y75" s="23" t="n">
        <v>8774.53499308437</v>
      </c>
      <c r="Z75" s="23" t="n">
        <v>980.805996904025</v>
      </c>
      <c r="AA75" s="23" t="n">
        <v>6216.23984450923</v>
      </c>
      <c r="AB75" s="23" t="n">
        <v>34140.3573130772</v>
      </c>
      <c r="AC75" s="23" t="n">
        <v>1767.49382999558</v>
      </c>
      <c r="AD75" s="23" t="n">
        <v>4166.23291678155</v>
      </c>
      <c r="AE75" s="23" t="n">
        <v>4352.43680457338</v>
      </c>
      <c r="AF75" s="23" t="n">
        <v>1030.89115119903</v>
      </c>
      <c r="AG75" s="23" t="n">
        <v>199422.843309438</v>
      </c>
      <c r="AH75" s="23" t="n">
        <v>22216.3088358465</v>
      </c>
      <c r="AI75" s="23" t="n">
        <v>25699.8487549685</v>
      </c>
      <c r="AJ75" s="23" t="n">
        <v>54438.0261385444</v>
      </c>
      <c r="AK75" s="23" t="n">
        <v>41727.2457736595</v>
      </c>
      <c r="AL75" s="23" t="n">
        <v>28882.5658327468</v>
      </c>
      <c r="AM75" s="23" t="n">
        <v>2324.62330295276</v>
      </c>
      <c r="AN75" s="23" t="n">
        <v>8047.69214938442</v>
      </c>
      <c r="AO75" s="23" t="n">
        <v>11810.197196975</v>
      </c>
      <c r="AP75" s="23" t="n">
        <v>4276.33532436039</v>
      </c>
    </row>
    <row r="76" customFormat="false" ht="15.75" hidden="false" customHeight="true" outlineLevel="0" collapsed="false">
      <c r="A76" s="67"/>
      <c r="B76" s="22" t="s">
        <v>19</v>
      </c>
      <c r="C76" s="23" t="n">
        <f aca="false">SUM(D76:L76)</f>
        <v>402895.744307152</v>
      </c>
      <c r="D76" s="23" t="n">
        <f aca="false">N76+X76+AH76</f>
        <v>32097.6750168299</v>
      </c>
      <c r="E76" s="23" t="n">
        <f aca="false">O76+Y76+AI76</f>
        <v>88526.6034801455</v>
      </c>
      <c r="F76" s="23" t="n">
        <f aca="false">P76+Z76+AJ76</f>
        <v>56697.1529713304</v>
      </c>
      <c r="G76" s="23" t="n">
        <f aca="false">Q76+AA76+AK76</f>
        <v>49145.5020889505</v>
      </c>
      <c r="H76" s="23" t="n">
        <f aca="false">R76+AB76+AL76</f>
        <v>57270.1932524484</v>
      </c>
      <c r="I76" s="23" t="n">
        <f aca="false">S76+AC76+AM76</f>
        <v>22889.8296315206</v>
      </c>
      <c r="J76" s="23" t="n">
        <f aca="false">T76+AD76+AN76</f>
        <v>43012.4988444443</v>
      </c>
      <c r="K76" s="23" t="n">
        <f aca="false">U76+AE76+AO76</f>
        <v>38689.6038262812</v>
      </c>
      <c r="L76" s="23" t="n">
        <f aca="false">V76+AF76+AP76</f>
        <v>14566.6851952008</v>
      </c>
      <c r="M76" s="23" t="n">
        <v>175444.070543355</v>
      </c>
      <c r="N76" s="23" t="n">
        <v>4534.61741295937</v>
      </c>
      <c r="O76" s="23" t="n">
        <v>54063.4605656281</v>
      </c>
      <c r="P76" s="23" t="n">
        <v>20329.3013749317</v>
      </c>
      <c r="Q76" s="23" t="n">
        <v>4804.05990888785</v>
      </c>
      <c r="R76" s="23" t="n">
        <v>4866.99999990353</v>
      </c>
      <c r="S76" s="23" t="n">
        <v>18942.7033730491</v>
      </c>
      <c r="T76" s="23" t="n">
        <v>28999.9960432657</v>
      </c>
      <c r="U76" s="23" t="n">
        <v>28582.9573187539</v>
      </c>
      <c r="V76" s="23" t="n">
        <v>10319.9745459761</v>
      </c>
      <c r="W76" s="23" t="n">
        <v>59886.1231718045</v>
      </c>
      <c r="X76" s="23" t="n">
        <v>6751.7269200931</v>
      </c>
      <c r="Y76" s="23" t="n">
        <v>8696.9711510156</v>
      </c>
      <c r="Z76" s="23" t="n">
        <v>503.132697703854</v>
      </c>
      <c r="AA76" s="23" t="n">
        <v>5990.59298884589</v>
      </c>
      <c r="AB76" s="23" t="n">
        <v>28446.786183196</v>
      </c>
      <c r="AC76" s="23" t="n">
        <v>2029.86447513812</v>
      </c>
      <c r="AD76" s="23" t="n">
        <v>3796.8282845717</v>
      </c>
      <c r="AE76" s="23" t="n">
        <v>2862.83910331159</v>
      </c>
      <c r="AF76" s="23" t="n">
        <v>807.381367928589</v>
      </c>
      <c r="AG76" s="23" t="n">
        <v>167565.550591992</v>
      </c>
      <c r="AH76" s="23" t="n">
        <v>20811.3306837774</v>
      </c>
      <c r="AI76" s="23" t="n">
        <v>25766.1717635019</v>
      </c>
      <c r="AJ76" s="23" t="n">
        <v>35864.7188986948</v>
      </c>
      <c r="AK76" s="23" t="n">
        <v>38350.8491912168</v>
      </c>
      <c r="AL76" s="23" t="n">
        <v>23956.4070693488</v>
      </c>
      <c r="AM76" s="23" t="n">
        <v>1917.26178333335</v>
      </c>
      <c r="AN76" s="23" t="n">
        <v>10215.6745166069</v>
      </c>
      <c r="AO76" s="23" t="n">
        <v>7243.80740421569</v>
      </c>
      <c r="AP76" s="23" t="n">
        <v>3439.32928129618</v>
      </c>
    </row>
    <row r="77" customFormat="false" ht="15.75" hidden="false" customHeight="true" outlineLevel="0" collapsed="false">
      <c r="A77" s="67"/>
      <c r="B77" s="22" t="s">
        <v>20</v>
      </c>
      <c r="C77" s="23" t="n">
        <f aca="false">SUM(D77:L77)</f>
        <v>540075.618797889</v>
      </c>
      <c r="D77" s="23" t="n">
        <f aca="false">N77+X77+AH77</f>
        <v>47951.0461658663</v>
      </c>
      <c r="E77" s="23" t="n">
        <f aca="false">O77+Y77+AI77</f>
        <v>116497.949724485</v>
      </c>
      <c r="F77" s="23" t="n">
        <f aca="false">P77+Z77+AJ77</f>
        <v>82062.5311756977</v>
      </c>
      <c r="G77" s="23" t="n">
        <f aca="false">Q77+AA77+AK77</f>
        <v>77766.0288545893</v>
      </c>
      <c r="H77" s="23" t="n">
        <f aca="false">R77+AB77+AL77</f>
        <v>89689.7629625242</v>
      </c>
      <c r="I77" s="23" t="n">
        <f aca="false">S77+AC77+AM77</f>
        <v>22834.5931526461</v>
      </c>
      <c r="J77" s="23" t="n">
        <f aca="false">T77+AD77+AN77</f>
        <v>44831.7707328893</v>
      </c>
      <c r="K77" s="23" t="n">
        <f aca="false">U77+AE77+AO77</f>
        <v>44343.9832184589</v>
      </c>
      <c r="L77" s="23" t="n">
        <f aca="false">V77+AF77+AP77</f>
        <v>14097.952810732</v>
      </c>
      <c r="M77" s="23" t="n">
        <v>205431.494004642</v>
      </c>
      <c r="N77" s="23" t="n">
        <v>5632.40898040331</v>
      </c>
      <c r="O77" s="23" t="n">
        <v>73774.8678920107</v>
      </c>
      <c r="P77" s="23" t="n">
        <v>25923.0444010929</v>
      </c>
      <c r="Q77" s="23" t="n">
        <v>5683.19715876583</v>
      </c>
      <c r="R77" s="23" t="n">
        <v>5532.99999991723</v>
      </c>
      <c r="S77" s="23" t="n">
        <v>18875.7504884475</v>
      </c>
      <c r="T77" s="23" t="n">
        <v>30773.5730334173</v>
      </c>
      <c r="U77" s="23" t="n">
        <v>29307.7486318939</v>
      </c>
      <c r="V77" s="23" t="n">
        <v>9927.90341869323</v>
      </c>
      <c r="W77" s="23" t="n">
        <v>79711.4054402653</v>
      </c>
      <c r="X77" s="23" t="n">
        <v>8928.4321417903</v>
      </c>
      <c r="Y77" s="23" t="n">
        <v>11904.6868861476</v>
      </c>
      <c r="Z77" s="23" t="n">
        <v>1166.01902497027</v>
      </c>
      <c r="AA77" s="23" t="n">
        <v>7196.6799740344</v>
      </c>
      <c r="AB77" s="23" t="n">
        <v>39174.3554811896</v>
      </c>
      <c r="AC77" s="23" t="n">
        <v>1903.83522297808</v>
      </c>
      <c r="AD77" s="23" t="n">
        <v>4565.15701135619</v>
      </c>
      <c r="AE77" s="23" t="n">
        <v>4033.33502804102</v>
      </c>
      <c r="AF77" s="23" t="n">
        <v>838.904669757876</v>
      </c>
      <c r="AG77" s="23" t="n">
        <v>254932.719352982</v>
      </c>
      <c r="AH77" s="23" t="n">
        <v>33390.2050436727</v>
      </c>
      <c r="AI77" s="23" t="n">
        <v>30818.3949463269</v>
      </c>
      <c r="AJ77" s="23" t="n">
        <v>54973.4677496346</v>
      </c>
      <c r="AK77" s="23" t="n">
        <v>64886.1517217891</v>
      </c>
      <c r="AL77" s="23" t="n">
        <v>44982.4074814173</v>
      </c>
      <c r="AM77" s="23" t="n">
        <v>2055.00744122058</v>
      </c>
      <c r="AN77" s="23" t="n">
        <v>9493.04068811581</v>
      </c>
      <c r="AO77" s="23" t="n">
        <v>11002.899558524</v>
      </c>
      <c r="AP77" s="23" t="n">
        <v>3331.14472228091</v>
      </c>
    </row>
    <row r="78" customFormat="false" ht="15.75" hidden="false" customHeight="true" outlineLevel="0" collapsed="false">
      <c r="A78" s="67"/>
      <c r="B78" s="22" t="s">
        <v>21</v>
      </c>
      <c r="C78" s="23" t="n">
        <f aca="false">SUM(D78:L78)</f>
        <v>457495.501155648</v>
      </c>
      <c r="D78" s="23" t="n">
        <f aca="false">N78+X78+AH78</f>
        <v>36061.7661256781</v>
      </c>
      <c r="E78" s="23" t="n">
        <f aca="false">O78+Y78+AI78</f>
        <v>95660.3064751929</v>
      </c>
      <c r="F78" s="23" t="n">
        <f aca="false">P78+Z78+AJ78</f>
        <v>58035.2208136442</v>
      </c>
      <c r="G78" s="23" t="n">
        <f aca="false">Q78+AA78+AK78</f>
        <v>67030.7027880323</v>
      </c>
      <c r="H78" s="23" t="n">
        <f aca="false">R78+AB78+AL78</f>
        <v>66828.2405079771</v>
      </c>
      <c r="I78" s="23" t="n">
        <f aca="false">S78+AC78+AM78</f>
        <v>21319.6213857979</v>
      </c>
      <c r="J78" s="23" t="n">
        <f aca="false">T78+AD78+AN78</f>
        <v>44331.0332755228</v>
      </c>
      <c r="K78" s="23" t="n">
        <f aca="false">U78+AE78+AO78</f>
        <v>51679.7908524769</v>
      </c>
      <c r="L78" s="23" t="n">
        <f aca="false">V78+AF78+AP78</f>
        <v>16548.8189313255</v>
      </c>
      <c r="M78" s="23" t="n">
        <v>196880.13363349</v>
      </c>
      <c r="N78" s="23" t="n">
        <v>5087.30572084511</v>
      </c>
      <c r="O78" s="23" t="n">
        <v>62799.3238850502</v>
      </c>
      <c r="P78" s="23" t="n">
        <v>21470.3080036844</v>
      </c>
      <c r="Q78" s="23" t="n">
        <v>5327.2913039331</v>
      </c>
      <c r="R78" s="23" t="n">
        <v>5093.99999991971</v>
      </c>
      <c r="S78" s="23" t="n">
        <v>18208.7021917599</v>
      </c>
      <c r="T78" s="23" t="n">
        <v>32342.6724284744</v>
      </c>
      <c r="U78" s="23" t="n">
        <v>34333.0166431183</v>
      </c>
      <c r="V78" s="23" t="n">
        <v>12217.5134567053</v>
      </c>
      <c r="W78" s="23" t="n">
        <v>64784.5111661651</v>
      </c>
      <c r="X78" s="23" t="n">
        <v>6952.00668058455</v>
      </c>
      <c r="Y78" s="23" t="n">
        <v>8673.70014053916</v>
      </c>
      <c r="Z78" s="23" t="n">
        <v>648.1599215805</v>
      </c>
      <c r="AA78" s="23" t="n">
        <v>7407.21875</v>
      </c>
      <c r="AB78" s="23" t="n">
        <v>30792.9745339984</v>
      </c>
      <c r="AC78" s="23" t="n">
        <v>1391.09884559885</v>
      </c>
      <c r="AD78" s="23" t="n">
        <v>4074.57810665734</v>
      </c>
      <c r="AE78" s="23" t="n">
        <v>3943.09432179162</v>
      </c>
      <c r="AF78" s="23" t="n">
        <v>901.679865414648</v>
      </c>
      <c r="AG78" s="23" t="n">
        <v>195830.856355992</v>
      </c>
      <c r="AH78" s="23" t="n">
        <v>24022.4537242485</v>
      </c>
      <c r="AI78" s="23" t="n">
        <v>24187.2824496036</v>
      </c>
      <c r="AJ78" s="23" t="n">
        <v>35916.7528883793</v>
      </c>
      <c r="AK78" s="23" t="n">
        <v>54296.1927340992</v>
      </c>
      <c r="AL78" s="23" t="n">
        <v>30941.265974059</v>
      </c>
      <c r="AM78" s="23" t="n">
        <v>1719.82034843921</v>
      </c>
      <c r="AN78" s="23" t="n">
        <v>7913.78274039108</v>
      </c>
      <c r="AO78" s="23" t="n">
        <v>13403.679887567</v>
      </c>
      <c r="AP78" s="23" t="n">
        <v>3429.62560920552</v>
      </c>
    </row>
    <row r="79" customFormat="false" ht="15.75" hidden="false" customHeight="true" outlineLevel="0" collapsed="false">
      <c r="A79" s="67"/>
      <c r="B79" s="22" t="s">
        <v>22</v>
      </c>
      <c r="C79" s="23" t="n">
        <f aca="false">SUM(D79:L79)</f>
        <v>470964.672469836</v>
      </c>
      <c r="D79" s="23" t="n">
        <f aca="false">N79+X79+AH79</f>
        <v>34398.6370151157</v>
      </c>
      <c r="E79" s="23" t="n">
        <f aca="false">O79+Y79+AI79</f>
        <v>90432.8197922029</v>
      </c>
      <c r="F79" s="23" t="n">
        <f aca="false">P79+Z79+AJ79</f>
        <v>79887.8024361542</v>
      </c>
      <c r="G79" s="23" t="n">
        <f aca="false">Q79+AA79+AK79</f>
        <v>66356.6069741296</v>
      </c>
      <c r="H79" s="23" t="n">
        <f aca="false">R79+AB79+AL79</f>
        <v>73338.1784690534</v>
      </c>
      <c r="I79" s="23" t="n">
        <f aca="false">S79+AC79+AM79</f>
        <v>20307.7820473692</v>
      </c>
      <c r="J79" s="23" t="n">
        <f aca="false">T79+AD79+AN79</f>
        <v>43267.7506587332</v>
      </c>
      <c r="K79" s="23" t="n">
        <f aca="false">U79+AE79+AO79</f>
        <v>45896.2742698586</v>
      </c>
      <c r="L79" s="23" t="n">
        <f aca="false">V79+AF79+AP79</f>
        <v>17078.820807219</v>
      </c>
      <c r="M79" s="23" t="n">
        <v>183871.371664082</v>
      </c>
      <c r="N79" s="23" t="n">
        <v>5136.40289965237</v>
      </c>
      <c r="O79" s="23" t="n">
        <v>54801.8081065384</v>
      </c>
      <c r="P79" s="23" t="n">
        <v>24012.6474882129</v>
      </c>
      <c r="Q79" s="23" t="n">
        <v>5541.43814956697</v>
      </c>
      <c r="R79" s="23" t="n">
        <v>5599.99999992059</v>
      </c>
      <c r="S79" s="23" t="n">
        <v>16661.5471980199</v>
      </c>
      <c r="T79" s="23" t="n">
        <v>29958.7102253014</v>
      </c>
      <c r="U79" s="23" t="n">
        <v>30072.2346341126</v>
      </c>
      <c r="V79" s="23" t="n">
        <v>12086.5829627569</v>
      </c>
      <c r="W79" s="23" t="n">
        <v>66661.4195726215</v>
      </c>
      <c r="X79" s="23" t="n">
        <v>6358.64270056993</v>
      </c>
      <c r="Y79" s="23" t="n">
        <v>9101.78661222736</v>
      </c>
      <c r="Z79" s="23" t="n">
        <v>907.0377710687</v>
      </c>
      <c r="AA79" s="23" t="n">
        <v>7519.25623245831</v>
      </c>
      <c r="AB79" s="23" t="n">
        <v>32171.1031829541</v>
      </c>
      <c r="AC79" s="23" t="n">
        <v>1481.55737090609</v>
      </c>
      <c r="AD79" s="23" t="n">
        <v>4140.67782709169</v>
      </c>
      <c r="AE79" s="23" t="n">
        <v>4014.67118849797</v>
      </c>
      <c r="AF79" s="23" t="n">
        <v>966.686686847363</v>
      </c>
      <c r="AG79" s="23" t="n">
        <v>220431.881233132</v>
      </c>
      <c r="AH79" s="23" t="n">
        <v>22903.5914148934</v>
      </c>
      <c r="AI79" s="23" t="n">
        <v>26529.2250734371</v>
      </c>
      <c r="AJ79" s="23" t="n">
        <v>54968.1171768726</v>
      </c>
      <c r="AK79" s="23" t="n">
        <v>53295.9125921043</v>
      </c>
      <c r="AL79" s="23" t="n">
        <v>35567.0752861787</v>
      </c>
      <c r="AM79" s="23" t="n">
        <v>2164.67747844326</v>
      </c>
      <c r="AN79" s="23" t="n">
        <v>9168.3626063402</v>
      </c>
      <c r="AO79" s="23" t="n">
        <v>11809.3684472481</v>
      </c>
      <c r="AP79" s="23" t="n">
        <v>4025.55115761466</v>
      </c>
    </row>
    <row r="80" customFormat="false" ht="15.75" hidden="false" customHeight="true" outlineLevel="0" collapsed="false">
      <c r="A80" s="67"/>
      <c r="B80" s="22" t="s">
        <v>23</v>
      </c>
      <c r="C80" s="23" t="n">
        <f aca="false">SUM(D80:L80)</f>
        <v>508467.736437241</v>
      </c>
      <c r="D80" s="23" t="n">
        <f aca="false">N80+X80+AH80</f>
        <v>46414.4516400574</v>
      </c>
      <c r="E80" s="23" t="n">
        <f aca="false">O80+Y80+AI80</f>
        <v>82938.8291767758</v>
      </c>
      <c r="F80" s="23" t="n">
        <f aca="false">P80+Z80+AJ80</f>
        <v>89532.3298148194</v>
      </c>
      <c r="G80" s="23" t="n">
        <f aca="false">Q80+AA80+AK80</f>
        <v>68752.873598251</v>
      </c>
      <c r="H80" s="23" t="n">
        <f aca="false">R80+AB80+AL80</f>
        <v>69224.921762376</v>
      </c>
      <c r="I80" s="23" t="n">
        <f aca="false">S80+AC80+AM80</f>
        <v>24978.1780783618</v>
      </c>
      <c r="J80" s="23" t="n">
        <f aca="false">T80+AD80+AN80</f>
        <v>49920.9181404368</v>
      </c>
      <c r="K80" s="23" t="n">
        <f aca="false">U80+AE80+AO80</f>
        <v>58839.7245354894</v>
      </c>
      <c r="L80" s="23" t="n">
        <f aca="false">V80+AF80+AP80</f>
        <v>17865.5096906729</v>
      </c>
      <c r="M80" s="23" t="n">
        <v>185662.038986021</v>
      </c>
      <c r="N80" s="23" t="n">
        <v>5859.12092303783</v>
      </c>
      <c r="O80" s="23" t="n">
        <v>46820.0042761985</v>
      </c>
      <c r="P80" s="23" t="n">
        <v>23857.5912603779</v>
      </c>
      <c r="Q80" s="23" t="n">
        <v>4979.29094513566</v>
      </c>
      <c r="R80" s="23" t="n">
        <v>4689.99999991049</v>
      </c>
      <c r="S80" s="23" t="n">
        <v>19572.1433571088</v>
      </c>
      <c r="T80" s="23" t="n">
        <v>34218.1976561102</v>
      </c>
      <c r="U80" s="23" t="n">
        <v>33716.3545664743</v>
      </c>
      <c r="V80" s="23" t="n">
        <v>11949.3360016676</v>
      </c>
      <c r="W80" s="23" t="n">
        <v>71531.2274927484</v>
      </c>
      <c r="X80" s="23" t="n">
        <v>6886.78644016381</v>
      </c>
      <c r="Y80" s="23" t="n">
        <v>7971.53297758805</v>
      </c>
      <c r="Z80" s="23" t="n">
        <v>990.603048899892</v>
      </c>
      <c r="AA80" s="23" t="n">
        <v>7997.12405183312</v>
      </c>
      <c r="AB80" s="23" t="n">
        <v>32093.4487523135</v>
      </c>
      <c r="AC80" s="23" t="n">
        <v>2148.02751459657</v>
      </c>
      <c r="AD80" s="23" t="n">
        <v>5688.89202601148</v>
      </c>
      <c r="AE80" s="23" t="n">
        <v>6488.70917226497</v>
      </c>
      <c r="AF80" s="23" t="n">
        <v>1266.10350907702</v>
      </c>
      <c r="AG80" s="23" t="n">
        <v>251274.469958471</v>
      </c>
      <c r="AH80" s="23" t="n">
        <v>33668.5442768557</v>
      </c>
      <c r="AI80" s="23" t="n">
        <v>28147.2919229892</v>
      </c>
      <c r="AJ80" s="23" t="n">
        <v>64684.1355055416</v>
      </c>
      <c r="AK80" s="23" t="n">
        <v>55776.4586012822</v>
      </c>
      <c r="AL80" s="23" t="n">
        <v>32441.4730101521</v>
      </c>
      <c r="AM80" s="23" t="n">
        <v>3258.0072066564</v>
      </c>
      <c r="AN80" s="23" t="n">
        <v>10013.8284583151</v>
      </c>
      <c r="AO80" s="23" t="n">
        <v>18634.6607967502</v>
      </c>
      <c r="AP80" s="23" t="n">
        <v>4650.07017992825</v>
      </c>
    </row>
    <row r="81" customFormat="false" ht="15.75" hidden="false" customHeight="true" outlineLevel="0" collapsed="false">
      <c r="A81" s="67"/>
      <c r="B81" s="22" t="s">
        <v>24</v>
      </c>
      <c r="C81" s="23" t="n">
        <f aca="false">SUM(D81:L81)</f>
        <v>550231.205307441</v>
      </c>
      <c r="D81" s="23" t="n">
        <f aca="false">N81+X81+AH81</f>
        <v>38482.5649121497</v>
      </c>
      <c r="E81" s="23" t="n">
        <f aca="false">O81+Y81+AI81</f>
        <v>72424.6636961855</v>
      </c>
      <c r="F81" s="23" t="n">
        <f aca="false">P81+Z81+AJ81</f>
        <v>90445.7938436954</v>
      </c>
      <c r="G81" s="23" t="n">
        <f aca="false">Q81+AA81+AK81</f>
        <v>69430.3257104895</v>
      </c>
      <c r="H81" s="23" t="n">
        <f aca="false">R81+AB81+AL81</f>
        <v>71867.9566505915</v>
      </c>
      <c r="I81" s="23" t="n">
        <f aca="false">S81+AC81+AM81</f>
        <v>35206.3614723822</v>
      </c>
      <c r="J81" s="23" t="n">
        <f aca="false">T81+AD81+AN81</f>
        <v>52522.5580912249</v>
      </c>
      <c r="K81" s="23" t="n">
        <f aca="false">U81+AE81+AO81</f>
        <v>98681.4789741989</v>
      </c>
      <c r="L81" s="23" t="n">
        <f aca="false">V81+AF81+AP81</f>
        <v>21169.501956523</v>
      </c>
      <c r="M81" s="23" t="n">
        <v>206237.704724202</v>
      </c>
      <c r="N81" s="23" t="n">
        <v>5222.76825095607</v>
      </c>
      <c r="O81" s="23" t="n">
        <v>41291.2395766693</v>
      </c>
      <c r="P81" s="23" t="n">
        <v>24579.503064555</v>
      </c>
      <c r="Q81" s="23" t="n">
        <v>5078.10704820752</v>
      </c>
      <c r="R81" s="23" t="n">
        <v>4289.99999993791</v>
      </c>
      <c r="S81" s="23" t="n">
        <v>25780.350903573</v>
      </c>
      <c r="T81" s="23" t="n">
        <v>34973.0928437946</v>
      </c>
      <c r="U81" s="23" t="n">
        <v>52320.7355824824</v>
      </c>
      <c r="V81" s="23" t="n">
        <v>12701.9074540262</v>
      </c>
      <c r="W81" s="23" t="n">
        <v>78454.9847958265</v>
      </c>
      <c r="X81" s="23" t="n">
        <v>6071.53512511585</v>
      </c>
      <c r="Y81" s="23" t="n">
        <v>7495.12260967379</v>
      </c>
      <c r="Z81" s="23" t="n">
        <v>1010.59734080409</v>
      </c>
      <c r="AA81" s="23" t="n">
        <v>8442.79886685552</v>
      </c>
      <c r="AB81" s="23" t="n">
        <v>34998.2563937935</v>
      </c>
      <c r="AC81" s="23" t="n">
        <v>3812.31520247083</v>
      </c>
      <c r="AD81" s="23" t="n">
        <v>4777.47484195123</v>
      </c>
      <c r="AE81" s="23" t="n">
        <v>10001.903566977</v>
      </c>
      <c r="AF81" s="23" t="n">
        <v>1844.98084818472</v>
      </c>
      <c r="AG81" s="23" t="n">
        <v>265538.515787412</v>
      </c>
      <c r="AH81" s="23" t="n">
        <v>27188.2615360778</v>
      </c>
      <c r="AI81" s="23" t="n">
        <v>23638.3015098424</v>
      </c>
      <c r="AJ81" s="23" t="n">
        <v>64855.6934383363</v>
      </c>
      <c r="AK81" s="23" t="n">
        <v>55909.4197954265</v>
      </c>
      <c r="AL81" s="23" t="n">
        <v>32579.7002568601</v>
      </c>
      <c r="AM81" s="23" t="n">
        <v>5613.69536633837</v>
      </c>
      <c r="AN81" s="23" t="n">
        <v>12771.990405479</v>
      </c>
      <c r="AO81" s="23" t="n">
        <v>36358.8398247395</v>
      </c>
      <c r="AP81" s="23" t="n">
        <v>6622.61365431203</v>
      </c>
    </row>
    <row r="82" customFormat="false" ht="15.75" hidden="false" customHeight="true" outlineLevel="0" collapsed="false">
      <c r="A82" s="67"/>
      <c r="B82" s="25" t="s">
        <v>25</v>
      </c>
      <c r="C82" s="26" t="n">
        <f aca="false">SUM(D82:L82)</f>
        <v>725275.219838441</v>
      </c>
      <c r="D82" s="26" t="n">
        <f aca="false">N82+X82+AH82</f>
        <v>66184.5833424026</v>
      </c>
      <c r="E82" s="26" t="n">
        <f aca="false">O82+Y82+AI82</f>
        <v>87360.991786914</v>
      </c>
      <c r="F82" s="26" t="n">
        <f aca="false">P82+Z82+AJ82</f>
        <v>116599.920754831</v>
      </c>
      <c r="G82" s="26" t="n">
        <f aca="false">Q82+AA82+AK82</f>
        <v>139103.038416301</v>
      </c>
      <c r="H82" s="26" t="n">
        <f aca="false">R82+AB82+AL82</f>
        <v>61511.7756109921</v>
      </c>
      <c r="I82" s="26" t="n">
        <f aca="false">S82+AC82+AM82</f>
        <v>46710.6713287175</v>
      </c>
      <c r="J82" s="26" t="n">
        <f aca="false">T82+AD82+AN82</f>
        <v>71936.823950372</v>
      </c>
      <c r="K82" s="26" t="n">
        <f aca="false">U82+AE82+AO82</f>
        <v>104800.821173934</v>
      </c>
      <c r="L82" s="26" t="n">
        <f aca="false">V82+AF82+AP82</f>
        <v>31066.5934739765</v>
      </c>
      <c r="M82" s="26" t="n">
        <v>222293.255442488</v>
      </c>
      <c r="N82" s="26" t="n">
        <v>6978.80179911611</v>
      </c>
      <c r="O82" s="26" t="n">
        <v>34443.7560368869</v>
      </c>
      <c r="P82" s="26" t="n">
        <v>18907.9055650343</v>
      </c>
      <c r="Q82" s="26" t="n">
        <v>6705.56496190682</v>
      </c>
      <c r="R82" s="26" t="n">
        <v>3752.99999992213</v>
      </c>
      <c r="S82" s="26" t="n">
        <v>29533.5056308862</v>
      </c>
      <c r="T82" s="26" t="n">
        <v>47266.0554631969</v>
      </c>
      <c r="U82" s="26" t="n">
        <v>57758.9097739804</v>
      </c>
      <c r="V82" s="26" t="n">
        <v>16945.7562115587</v>
      </c>
      <c r="W82" s="26" t="n">
        <v>110792.794167911</v>
      </c>
      <c r="X82" s="26" t="n">
        <v>9597.73453482708</v>
      </c>
      <c r="Y82" s="26" t="n">
        <v>24035.9427456083</v>
      </c>
      <c r="Z82" s="26" t="n">
        <v>1304.80914160395</v>
      </c>
      <c r="AA82" s="26" t="n">
        <v>9701.2187093317</v>
      </c>
      <c r="AB82" s="26" t="n">
        <v>29755.0657439446</v>
      </c>
      <c r="AC82" s="26" t="n">
        <v>10399.6056039094</v>
      </c>
      <c r="AD82" s="26" t="n">
        <v>7869.42440118257</v>
      </c>
      <c r="AE82" s="26" t="n">
        <v>14612.5874976314</v>
      </c>
      <c r="AF82" s="26" t="n">
        <v>3516.40578987179</v>
      </c>
      <c r="AG82" s="26" t="n">
        <v>392189.170228042</v>
      </c>
      <c r="AH82" s="26" t="n">
        <v>49608.0470084594</v>
      </c>
      <c r="AI82" s="26" t="n">
        <v>28881.2930044187</v>
      </c>
      <c r="AJ82" s="26" t="n">
        <v>96387.2060481933</v>
      </c>
      <c r="AK82" s="26" t="n">
        <v>122696.254745062</v>
      </c>
      <c r="AL82" s="26" t="n">
        <v>28003.7098671253</v>
      </c>
      <c r="AM82" s="26" t="n">
        <v>6777.56009392186</v>
      </c>
      <c r="AN82" s="26" t="n">
        <v>16801.3440859925</v>
      </c>
      <c r="AO82" s="26" t="n">
        <v>32429.3239023226</v>
      </c>
      <c r="AP82" s="26" t="n">
        <v>10604.431472546</v>
      </c>
    </row>
    <row r="83" customFormat="false" ht="15.75" hidden="false" customHeight="true" outlineLevel="0" collapsed="false">
      <c r="A83" s="67" t="n">
        <v>2016</v>
      </c>
      <c r="B83" s="70" t="s">
        <v>12</v>
      </c>
      <c r="C83" s="71" t="n">
        <v>6668288.99221901</v>
      </c>
      <c r="D83" s="71" t="n">
        <v>592666.141610319</v>
      </c>
      <c r="E83" s="71" t="n">
        <v>1084330.55121466</v>
      </c>
      <c r="F83" s="71" t="n">
        <v>1147333.81552804</v>
      </c>
      <c r="G83" s="71" t="n">
        <v>901153.504457554</v>
      </c>
      <c r="H83" s="71" t="n">
        <v>718634.894692719</v>
      </c>
      <c r="I83" s="71" t="n">
        <v>438254.10077167</v>
      </c>
      <c r="J83" s="71" t="n">
        <v>564403.621849418</v>
      </c>
      <c r="K83" s="71" t="n">
        <v>931749.174478111</v>
      </c>
      <c r="L83" s="71" t="n">
        <v>289763.187616285</v>
      </c>
      <c r="M83" s="71" t="n">
        <v>2390003.18651794</v>
      </c>
      <c r="N83" s="71" t="n">
        <v>69820.0447408597</v>
      </c>
      <c r="O83" s="71" t="n">
        <v>569449.000063771</v>
      </c>
      <c r="P83" s="71" t="n">
        <v>244256.000026225</v>
      </c>
      <c r="Q83" s="71" t="n">
        <v>60578.7464294964</v>
      </c>
      <c r="R83" s="71" t="n">
        <v>57737.7984366198</v>
      </c>
      <c r="S83" s="71" t="n">
        <v>301086.998662258</v>
      </c>
      <c r="T83" s="71" t="n">
        <v>366342.532660642</v>
      </c>
      <c r="U83" s="71" t="n">
        <v>546515.848144659</v>
      </c>
      <c r="V83" s="71" t="n">
        <v>174216.217353398</v>
      </c>
      <c r="W83" s="71" t="n">
        <v>1009601.82656963</v>
      </c>
      <c r="X83" s="71" t="n">
        <v>98016.0675</v>
      </c>
      <c r="Y83" s="71" t="n">
        <v>167067.105</v>
      </c>
      <c r="Z83" s="71" t="n">
        <v>16702.0896901</v>
      </c>
      <c r="AA83" s="71" t="n">
        <v>85431</v>
      </c>
      <c r="AB83" s="71" t="n">
        <v>342219.045</v>
      </c>
      <c r="AC83" s="71" t="n">
        <v>85464.817880602</v>
      </c>
      <c r="AD83" s="71" t="n">
        <v>58826.015</v>
      </c>
      <c r="AE83" s="71" t="n">
        <v>124256.678998927</v>
      </c>
      <c r="AF83" s="71" t="n">
        <v>31619.0075</v>
      </c>
      <c r="AG83" s="71" t="n">
        <v>3268683.97913145</v>
      </c>
      <c r="AH83" s="71" t="n">
        <v>424830.029369459</v>
      </c>
      <c r="AI83" s="71" t="n">
        <v>347814.446150893</v>
      </c>
      <c r="AJ83" s="71" t="n">
        <v>886375.725811712</v>
      </c>
      <c r="AK83" s="71" t="n">
        <v>755143.758028056</v>
      </c>
      <c r="AL83" s="71" t="n">
        <v>318678.051256099</v>
      </c>
      <c r="AM83" s="71" t="n">
        <v>51702.2842288112</v>
      </c>
      <c r="AN83" s="71" t="n">
        <v>139235.074188781</v>
      </c>
      <c r="AO83" s="71" t="n">
        <v>260976.64733452</v>
      </c>
      <c r="AP83" s="71" t="n">
        <v>83927.9627628903</v>
      </c>
    </row>
    <row r="84" customFormat="false" ht="15.75" hidden="false" customHeight="true" outlineLevel="0" collapsed="false">
      <c r="A84" s="67"/>
      <c r="B84" s="22" t="s">
        <v>14</v>
      </c>
      <c r="C84" s="23" t="n">
        <v>799964.544760599</v>
      </c>
      <c r="D84" s="23" t="n">
        <v>81952.0313297169</v>
      </c>
      <c r="E84" s="23" t="n">
        <v>119147.231597229</v>
      </c>
      <c r="F84" s="23" t="n">
        <v>150386.09374512</v>
      </c>
      <c r="G84" s="23" t="n">
        <v>91227.2133210798</v>
      </c>
      <c r="H84" s="23" t="n">
        <v>55298.3180914396</v>
      </c>
      <c r="I84" s="23" t="n">
        <v>66695.1028319271</v>
      </c>
      <c r="J84" s="23" t="n">
        <v>59350.0957629999</v>
      </c>
      <c r="K84" s="23" t="n">
        <v>134031.595644699</v>
      </c>
      <c r="L84" s="23" t="n">
        <v>41876.8624363958</v>
      </c>
      <c r="M84" s="23" t="n">
        <v>241176.964440589</v>
      </c>
      <c r="N84" s="23" t="n">
        <v>7842.45993158659</v>
      </c>
      <c r="O84" s="23" t="n">
        <v>38487.000002237</v>
      </c>
      <c r="P84" s="23" t="n">
        <v>16395.999999477</v>
      </c>
      <c r="Q84" s="23" t="n">
        <v>5093.51742222479</v>
      </c>
      <c r="R84" s="23" t="n">
        <v>3123.94565575013</v>
      </c>
      <c r="S84" s="23" t="n">
        <v>39784.994658549</v>
      </c>
      <c r="T84" s="23" t="n">
        <v>35648.0905982135</v>
      </c>
      <c r="U84" s="23" t="n">
        <v>75533.791517004</v>
      </c>
      <c r="V84" s="23" t="n">
        <v>19267.164655547</v>
      </c>
      <c r="W84" s="23" t="n">
        <v>132190.0848</v>
      </c>
      <c r="X84" s="23" t="n">
        <v>8599.0525</v>
      </c>
      <c r="Y84" s="23" t="n">
        <v>36245.0675</v>
      </c>
      <c r="Z84" s="23" t="n">
        <v>2487.8823</v>
      </c>
      <c r="AA84" s="23" t="n">
        <v>7436</v>
      </c>
      <c r="AB84" s="23" t="n">
        <v>23048.0075</v>
      </c>
      <c r="AC84" s="23" t="n">
        <v>19143</v>
      </c>
      <c r="AD84" s="23" t="n">
        <v>6935.015</v>
      </c>
      <c r="AE84" s="23" t="n">
        <v>21936.06</v>
      </c>
      <c r="AF84" s="23" t="n">
        <v>6360</v>
      </c>
      <c r="AG84" s="23" t="n">
        <v>426597.495520023</v>
      </c>
      <c r="AH84" s="23" t="n">
        <v>65510.5188981303</v>
      </c>
      <c r="AI84" s="23" t="n">
        <v>44415.1640949923</v>
      </c>
      <c r="AJ84" s="23" t="n">
        <v>131502.211445643</v>
      </c>
      <c r="AK84" s="23" t="n">
        <v>78697.695898855</v>
      </c>
      <c r="AL84" s="23" t="n">
        <v>29126.3649356895</v>
      </c>
      <c r="AM84" s="23" t="n">
        <v>7767.10817337808</v>
      </c>
      <c r="AN84" s="23" t="n">
        <v>16766.9901647865</v>
      </c>
      <c r="AO84" s="23" t="n">
        <v>36561.7441276935</v>
      </c>
      <c r="AP84" s="23" t="n">
        <v>16249.6977808488</v>
      </c>
    </row>
    <row r="85" customFormat="false" ht="15.75" hidden="false" customHeight="true" outlineLevel="0" collapsed="false">
      <c r="A85" s="67"/>
      <c r="B85" s="22" t="s">
        <v>15</v>
      </c>
      <c r="C85" s="23" t="n">
        <v>736025.660871974</v>
      </c>
      <c r="D85" s="23" t="n">
        <v>53168.9508673507</v>
      </c>
      <c r="E85" s="23" t="n">
        <v>82799.989969936</v>
      </c>
      <c r="F85" s="23" t="n">
        <v>211806.771671826</v>
      </c>
      <c r="G85" s="23" t="n">
        <v>77080.1379338595</v>
      </c>
      <c r="H85" s="23" t="n">
        <v>55898.8737789664</v>
      </c>
      <c r="I85" s="23" t="n">
        <v>55017.1221559956</v>
      </c>
      <c r="J85" s="23" t="n">
        <v>42445.568049518</v>
      </c>
      <c r="K85" s="23" t="n">
        <v>119433.058219631</v>
      </c>
      <c r="L85" s="23" t="n">
        <v>38375.1882248959</v>
      </c>
      <c r="M85" s="23" t="n">
        <v>188731.011475689</v>
      </c>
      <c r="N85" s="23" t="n">
        <v>6078.55814211488</v>
      </c>
      <c r="O85" s="23" t="n">
        <v>23715.000001132</v>
      </c>
      <c r="P85" s="23" t="n">
        <v>22602.000008741</v>
      </c>
      <c r="Q85" s="23" t="n">
        <v>4035.55813954088</v>
      </c>
      <c r="R85" s="23" t="n">
        <v>3169.26928394849</v>
      </c>
      <c r="S85" s="23" t="n">
        <v>28328.00132268</v>
      </c>
      <c r="T85" s="23" t="n">
        <v>25223.6279112657</v>
      </c>
      <c r="U85" s="23" t="n">
        <v>57766.971778031</v>
      </c>
      <c r="V85" s="23" t="n">
        <v>17812.024888235</v>
      </c>
      <c r="W85" s="23" t="n">
        <v>127613.476</v>
      </c>
      <c r="X85" s="23" t="n">
        <v>4159.015</v>
      </c>
      <c r="Y85" s="23" t="n">
        <v>30032.0375</v>
      </c>
      <c r="Z85" s="23" t="n">
        <v>4416.266</v>
      </c>
      <c r="AA85" s="23" t="n">
        <v>6596</v>
      </c>
      <c r="AB85" s="23" t="n">
        <v>24035.0075</v>
      </c>
      <c r="AC85" s="23" t="n">
        <v>19220.03</v>
      </c>
      <c r="AD85" s="23" t="n">
        <v>4702</v>
      </c>
      <c r="AE85" s="23" t="n">
        <v>27797.1125</v>
      </c>
      <c r="AF85" s="23" t="n">
        <v>6656.0075</v>
      </c>
      <c r="AG85" s="23" t="n">
        <v>419681.173396296</v>
      </c>
      <c r="AH85" s="23" t="n">
        <v>42931.3777252358</v>
      </c>
      <c r="AI85" s="23" t="n">
        <v>29052.952468804</v>
      </c>
      <c r="AJ85" s="23" t="n">
        <v>184788.505663085</v>
      </c>
      <c r="AK85" s="23" t="n">
        <v>66448.5797943186</v>
      </c>
      <c r="AL85" s="23" t="n">
        <v>28694.5969950179</v>
      </c>
      <c r="AM85" s="23" t="n">
        <v>7469.09083331559</v>
      </c>
      <c r="AN85" s="23" t="n">
        <v>12519.9401382523</v>
      </c>
      <c r="AO85" s="23" t="n">
        <v>33868.9739415985</v>
      </c>
      <c r="AP85" s="23" t="n">
        <v>13907.1558366609</v>
      </c>
    </row>
    <row r="86" customFormat="false" ht="15.75" hidden="false" customHeight="true" outlineLevel="0" collapsed="false">
      <c r="A86" s="67"/>
      <c r="B86" s="22" t="s">
        <v>16</v>
      </c>
      <c r="C86" s="23" t="n">
        <v>607215.948190059</v>
      </c>
      <c r="D86" s="23" t="n">
        <v>41311.6278403734</v>
      </c>
      <c r="E86" s="23" t="n">
        <v>62094.6368058346</v>
      </c>
      <c r="F86" s="23" t="n">
        <v>104052.569545594</v>
      </c>
      <c r="G86" s="23" t="n">
        <v>76775.7862122271</v>
      </c>
      <c r="H86" s="23" t="n">
        <v>81959.7976904366</v>
      </c>
      <c r="I86" s="23" t="n">
        <v>55226.6139081733</v>
      </c>
      <c r="J86" s="23" t="n">
        <v>48753.6217969163</v>
      </c>
      <c r="K86" s="23" t="n">
        <v>106161.672905962</v>
      </c>
      <c r="L86" s="23" t="n">
        <v>30879.6214845356</v>
      </c>
      <c r="M86" s="23" t="n">
        <v>195204.993364531</v>
      </c>
      <c r="N86" s="23" t="n">
        <v>5110.85578241593</v>
      </c>
      <c r="O86" s="23" t="n">
        <v>26808.999993272</v>
      </c>
      <c r="P86" s="23" t="n">
        <v>18059.000004145</v>
      </c>
      <c r="Q86" s="23" t="n">
        <v>5093.90612322898</v>
      </c>
      <c r="R86" s="23" t="n">
        <v>5247.91862247298</v>
      </c>
      <c r="S86" s="23" t="n">
        <v>32053.002237952</v>
      </c>
      <c r="T86" s="23" t="n">
        <v>29163.3319715341</v>
      </c>
      <c r="U86" s="23" t="n">
        <v>57646.000419406</v>
      </c>
      <c r="V86" s="23" t="n">
        <v>16021.978210104</v>
      </c>
      <c r="W86" s="23" t="n">
        <v>107544.2613</v>
      </c>
      <c r="X86" s="23" t="n">
        <v>6049</v>
      </c>
      <c r="Y86" s="23" t="n">
        <v>10810</v>
      </c>
      <c r="Z86" s="23" t="n">
        <v>1785.1038</v>
      </c>
      <c r="AA86" s="23" t="n">
        <v>6149</v>
      </c>
      <c r="AB86" s="23" t="n">
        <v>36770.03</v>
      </c>
      <c r="AC86" s="23" t="n">
        <v>16441.0225</v>
      </c>
      <c r="AD86" s="23" t="n">
        <v>7026</v>
      </c>
      <c r="AE86" s="23" t="n">
        <v>17406.105</v>
      </c>
      <c r="AF86" s="23" t="n">
        <v>5108</v>
      </c>
      <c r="AG86" s="23" t="n">
        <v>304466.693525527</v>
      </c>
      <c r="AH86" s="23" t="n">
        <v>30151.7720579575</v>
      </c>
      <c r="AI86" s="23" t="n">
        <v>24475.6368125627</v>
      </c>
      <c r="AJ86" s="23" t="n">
        <v>84208.4657414492</v>
      </c>
      <c r="AK86" s="23" t="n">
        <v>65532.8800889981</v>
      </c>
      <c r="AL86" s="23" t="n">
        <v>39941.8490679636</v>
      </c>
      <c r="AM86" s="23" t="n">
        <v>6732.58917022137</v>
      </c>
      <c r="AN86" s="23" t="n">
        <v>12564.2898253822</v>
      </c>
      <c r="AO86" s="23" t="n">
        <v>31109.5674865545</v>
      </c>
      <c r="AP86" s="23" t="n">
        <v>9749.64327443173</v>
      </c>
    </row>
    <row r="87" customFormat="false" ht="15.75" hidden="false" customHeight="true" outlineLevel="0" collapsed="false">
      <c r="A87" s="67"/>
      <c r="B87" s="22" t="s">
        <v>17</v>
      </c>
      <c r="C87" s="23" t="n">
        <v>445626.747538334</v>
      </c>
      <c r="D87" s="23" t="n">
        <v>39522.869458752</v>
      </c>
      <c r="E87" s="23" t="n">
        <v>74357.3958208325</v>
      </c>
      <c r="F87" s="23" t="n">
        <v>65139.9144614813</v>
      </c>
      <c r="G87" s="23" t="n">
        <v>48189.0671463497</v>
      </c>
      <c r="H87" s="23" t="n">
        <v>53654.0844809261</v>
      </c>
      <c r="I87" s="23" t="n">
        <v>31109.2398576386</v>
      </c>
      <c r="J87" s="23" t="n">
        <v>39165.5086901943</v>
      </c>
      <c r="K87" s="23" t="n">
        <v>73115.2482213698</v>
      </c>
      <c r="L87" s="23" t="n">
        <v>21373.419400797</v>
      </c>
      <c r="M87" s="23" t="n">
        <v>187328.014916005</v>
      </c>
      <c r="N87" s="23" t="n">
        <v>5071.05714510014</v>
      </c>
      <c r="O87" s="23" t="n">
        <v>39399.000017657</v>
      </c>
      <c r="P87" s="23" t="n">
        <v>18450.999998765</v>
      </c>
      <c r="Q87" s="23" t="n">
        <v>4652.17142871943</v>
      </c>
      <c r="R87" s="23" t="n">
        <v>4775.73172571629</v>
      </c>
      <c r="S87" s="23" t="n">
        <v>24870.001158893</v>
      </c>
      <c r="T87" s="23" t="n">
        <v>27073.0571373068</v>
      </c>
      <c r="U87" s="23" t="n">
        <v>48941.9812189813</v>
      </c>
      <c r="V87" s="23" t="n">
        <v>14094.015084866</v>
      </c>
      <c r="W87" s="23" t="n">
        <v>62203.091364</v>
      </c>
      <c r="X87" s="23" t="n">
        <v>7331</v>
      </c>
      <c r="Y87" s="23" t="n">
        <v>8034</v>
      </c>
      <c r="Z87" s="23" t="n">
        <v>706.19176</v>
      </c>
      <c r="AA87" s="23" t="n">
        <v>5235</v>
      </c>
      <c r="AB87" s="23" t="n">
        <v>26836</v>
      </c>
      <c r="AC87" s="23" t="n">
        <v>2775</v>
      </c>
      <c r="AD87" s="23" t="n">
        <v>3361</v>
      </c>
      <c r="AE87" s="23" t="n">
        <v>6239.899604</v>
      </c>
      <c r="AF87" s="23" t="n">
        <v>1685</v>
      </c>
      <c r="AG87" s="23" t="n">
        <v>196095.641258336</v>
      </c>
      <c r="AH87" s="23" t="n">
        <v>27120.8123136519</v>
      </c>
      <c r="AI87" s="23" t="n">
        <v>26924.3958031755</v>
      </c>
      <c r="AJ87" s="23" t="n">
        <v>45982.7227027163</v>
      </c>
      <c r="AK87" s="23" t="n">
        <v>38301.8957176303</v>
      </c>
      <c r="AL87" s="23" t="n">
        <v>22042.3527552098</v>
      </c>
      <c r="AM87" s="23" t="n">
        <v>3464.23869874557</v>
      </c>
      <c r="AN87" s="23" t="n">
        <v>8731.45155288729</v>
      </c>
      <c r="AO87" s="23" t="n">
        <v>17933.3673983884</v>
      </c>
      <c r="AP87" s="23" t="n">
        <v>5594.40431593102</v>
      </c>
    </row>
    <row r="88" customFormat="false" ht="15.75" hidden="false" customHeight="true" outlineLevel="0" collapsed="false">
      <c r="A88" s="67"/>
      <c r="B88" s="22" t="s">
        <v>18</v>
      </c>
      <c r="C88" s="23" t="n">
        <v>414083.30391419</v>
      </c>
      <c r="D88" s="23" t="n">
        <v>42870.8161769122</v>
      </c>
      <c r="E88" s="23" t="n">
        <v>78051.2382271498</v>
      </c>
      <c r="F88" s="23" t="n">
        <v>61036.9512349875</v>
      </c>
      <c r="G88" s="23" t="n">
        <v>55661.0536792699</v>
      </c>
      <c r="H88" s="23" t="n">
        <v>50379.150121559</v>
      </c>
      <c r="I88" s="23" t="n">
        <v>22699.4402920083</v>
      </c>
      <c r="J88" s="23" t="n">
        <v>37348.2343770792</v>
      </c>
      <c r="K88" s="23" t="n">
        <v>48106.6992372616</v>
      </c>
      <c r="L88" s="23" t="n">
        <v>17929.7205679683</v>
      </c>
      <c r="M88" s="23" t="n">
        <v>172960.019390765</v>
      </c>
      <c r="N88" s="23" t="n">
        <v>5040.64596278292</v>
      </c>
      <c r="O88" s="23" t="n">
        <v>45690.000014238</v>
      </c>
      <c r="P88" s="23" t="n">
        <v>20912.000001902</v>
      </c>
      <c r="Q88" s="23" t="n">
        <v>5097.65838347317</v>
      </c>
      <c r="R88" s="23" t="n">
        <v>5848.62731802642</v>
      </c>
      <c r="S88" s="23" t="n">
        <v>19150.9985973606</v>
      </c>
      <c r="T88" s="23" t="n">
        <v>25618.0745330514</v>
      </c>
      <c r="U88" s="23" t="n">
        <v>32626.9768962919</v>
      </c>
      <c r="V88" s="23" t="n">
        <v>12975.037683639</v>
      </c>
      <c r="W88" s="23" t="n">
        <v>61226.01466</v>
      </c>
      <c r="X88" s="23" t="n">
        <v>9859</v>
      </c>
      <c r="Y88" s="23" t="n">
        <v>7599</v>
      </c>
      <c r="Z88" s="23" t="n">
        <v>723.115056</v>
      </c>
      <c r="AA88" s="23" t="n">
        <v>5942</v>
      </c>
      <c r="AB88" s="23" t="n">
        <v>27051</v>
      </c>
      <c r="AC88" s="23" t="n">
        <v>1772</v>
      </c>
      <c r="AD88" s="23" t="n">
        <v>3211</v>
      </c>
      <c r="AE88" s="23" t="n">
        <v>3949.899604</v>
      </c>
      <c r="AF88" s="23" t="n">
        <v>1119</v>
      </c>
      <c r="AG88" s="23" t="n">
        <v>179897.269863431</v>
      </c>
      <c r="AH88" s="23" t="n">
        <v>27971.1702141293</v>
      </c>
      <c r="AI88" s="23" t="n">
        <v>24762.2382129118</v>
      </c>
      <c r="AJ88" s="23" t="n">
        <v>39401.8361770855</v>
      </c>
      <c r="AK88" s="23" t="n">
        <v>44621.3952957968</v>
      </c>
      <c r="AL88" s="23" t="n">
        <v>17479.5228035326</v>
      </c>
      <c r="AM88" s="23" t="n">
        <v>1776.4416946477</v>
      </c>
      <c r="AN88" s="23" t="n">
        <v>8519.15984402771</v>
      </c>
      <c r="AO88" s="23" t="n">
        <v>11529.8227369694</v>
      </c>
      <c r="AP88" s="23" t="n">
        <v>3835.68288432927</v>
      </c>
    </row>
    <row r="89" customFormat="false" ht="15.75" hidden="false" customHeight="true" outlineLevel="0" collapsed="false">
      <c r="A89" s="67"/>
      <c r="B89" s="22" t="s">
        <v>19</v>
      </c>
      <c r="C89" s="23" t="n">
        <v>374016.90623495</v>
      </c>
      <c r="D89" s="23" t="n">
        <v>38967.2871885668</v>
      </c>
      <c r="E89" s="23" t="n">
        <v>76114.5499170654</v>
      </c>
      <c r="F89" s="23" t="n">
        <v>51663.7736626826</v>
      </c>
      <c r="G89" s="23" t="n">
        <v>51028.4518186173</v>
      </c>
      <c r="H89" s="23" t="n">
        <v>45957.254868233</v>
      </c>
      <c r="I89" s="23" t="n">
        <v>23336.5126262052</v>
      </c>
      <c r="J89" s="23" t="n">
        <v>36065.1373643453</v>
      </c>
      <c r="K89" s="23" t="n">
        <v>36542.0668985187</v>
      </c>
      <c r="L89" s="23" t="n">
        <v>14341.8718907198</v>
      </c>
      <c r="M89" s="23" t="n">
        <v>164310.033524513</v>
      </c>
      <c r="N89" s="23" t="n">
        <v>4373.60377494491</v>
      </c>
      <c r="O89" s="23" t="n">
        <v>49361.000010133</v>
      </c>
      <c r="P89" s="23" t="n">
        <v>19467.000002213</v>
      </c>
      <c r="Q89" s="23" t="n">
        <v>4485.56603733385</v>
      </c>
      <c r="R89" s="23" t="n">
        <v>5439.40283849857</v>
      </c>
      <c r="S89" s="23" t="n">
        <v>19263.9977575517</v>
      </c>
      <c r="T89" s="23" t="n">
        <v>25026.4528311149</v>
      </c>
      <c r="U89" s="23" t="n">
        <v>26362.1802232393</v>
      </c>
      <c r="V89" s="23" t="n">
        <v>10530.830049484</v>
      </c>
      <c r="W89" s="23" t="n">
        <v>54367.053012</v>
      </c>
      <c r="X89" s="23" t="n">
        <v>9216</v>
      </c>
      <c r="Y89" s="23" t="n">
        <v>7382</v>
      </c>
      <c r="Z89" s="23" t="n">
        <v>554.153408</v>
      </c>
      <c r="AA89" s="23" t="n">
        <v>5398</v>
      </c>
      <c r="AB89" s="23" t="n">
        <v>22940</v>
      </c>
      <c r="AC89" s="23" t="n">
        <v>1918</v>
      </c>
      <c r="AD89" s="23" t="n">
        <v>3245</v>
      </c>
      <c r="AE89" s="23" t="n">
        <v>2787.899604</v>
      </c>
      <c r="AF89" s="23" t="n">
        <v>926</v>
      </c>
      <c r="AG89" s="23" t="n">
        <v>155339.819698441</v>
      </c>
      <c r="AH89" s="23" t="n">
        <v>25377.6834136219</v>
      </c>
      <c r="AI89" s="23" t="n">
        <v>19371.5499069324</v>
      </c>
      <c r="AJ89" s="23" t="n">
        <v>31642.6202524696</v>
      </c>
      <c r="AK89" s="23" t="n">
        <v>41144.8857812834</v>
      </c>
      <c r="AL89" s="23" t="n">
        <v>17577.8520297344</v>
      </c>
      <c r="AM89" s="23" t="n">
        <v>2154.51486865345</v>
      </c>
      <c r="AN89" s="23" t="n">
        <v>7793.68453323032</v>
      </c>
      <c r="AO89" s="23" t="n">
        <v>7391.98707127915</v>
      </c>
      <c r="AP89" s="23" t="n">
        <v>2885.04184123589</v>
      </c>
    </row>
    <row r="90" customFormat="false" ht="15.75" hidden="false" customHeight="true" outlineLevel="0" collapsed="false">
      <c r="A90" s="67"/>
      <c r="B90" s="22" t="s">
        <v>20</v>
      </c>
      <c r="C90" s="23" t="n">
        <v>542619.806562741</v>
      </c>
      <c r="D90" s="23" t="n">
        <v>59724.5322398534</v>
      </c>
      <c r="E90" s="23" t="n">
        <v>115751.984033686</v>
      </c>
      <c r="F90" s="23" t="n">
        <v>76824.2540589361</v>
      </c>
      <c r="G90" s="23" t="n">
        <v>84517.2577236784</v>
      </c>
      <c r="H90" s="23" t="n">
        <v>77131.8156891303</v>
      </c>
      <c r="I90" s="23" t="n">
        <v>25629.3101697584</v>
      </c>
      <c r="J90" s="23" t="n">
        <v>43283.8939598956</v>
      </c>
      <c r="K90" s="23" t="n">
        <v>43809.2383019376</v>
      </c>
      <c r="L90" s="23" t="n">
        <v>15947.52038587</v>
      </c>
      <c r="M90" s="23" t="n">
        <v>199814.030005249</v>
      </c>
      <c r="N90" s="23" t="n">
        <v>6402.26769552982</v>
      </c>
      <c r="O90" s="23" t="n">
        <v>70345.000014618</v>
      </c>
      <c r="P90" s="23" t="n">
        <v>21287.00000665</v>
      </c>
      <c r="Q90" s="23" t="n">
        <v>6576.29582358033</v>
      </c>
      <c r="R90" s="23" t="n">
        <v>5514.26301509982</v>
      </c>
      <c r="S90" s="23" t="n">
        <v>20868.000384813</v>
      </c>
      <c r="T90" s="23" t="n">
        <v>28484.1687858856</v>
      </c>
      <c r="U90" s="23" t="n">
        <v>28779.9990690782</v>
      </c>
      <c r="V90" s="23" t="n">
        <v>11557.035209995</v>
      </c>
      <c r="W90" s="23" t="n">
        <v>80650.920258782</v>
      </c>
      <c r="X90" s="23" t="n">
        <v>11522</v>
      </c>
      <c r="Y90" s="23" t="n">
        <v>13197</v>
      </c>
      <c r="Z90" s="23" t="n">
        <v>941</v>
      </c>
      <c r="AA90" s="23" t="n">
        <v>7076</v>
      </c>
      <c r="AB90" s="23" t="n">
        <v>37190</v>
      </c>
      <c r="AC90" s="23" t="n">
        <v>1948</v>
      </c>
      <c r="AD90" s="23" t="n">
        <v>4030</v>
      </c>
      <c r="AE90" s="23" t="n">
        <v>3692.920258782</v>
      </c>
      <c r="AF90" s="23" t="n">
        <v>1054</v>
      </c>
      <c r="AG90" s="23" t="n">
        <v>262154.856298713</v>
      </c>
      <c r="AH90" s="23" t="n">
        <v>41800.2645443236</v>
      </c>
      <c r="AI90" s="23" t="n">
        <v>32209.9840190684</v>
      </c>
      <c r="AJ90" s="23" t="n">
        <v>54596.254052286</v>
      </c>
      <c r="AK90" s="23" t="n">
        <v>70864.961900098</v>
      </c>
      <c r="AL90" s="23" t="n">
        <v>34427.5526740304</v>
      </c>
      <c r="AM90" s="23" t="n">
        <v>2813.30978494539</v>
      </c>
      <c r="AN90" s="23" t="n">
        <v>10769.7251740101</v>
      </c>
      <c r="AO90" s="23" t="n">
        <v>11336.3189740776</v>
      </c>
      <c r="AP90" s="23" t="n">
        <v>3336.48517587495</v>
      </c>
    </row>
    <row r="91" customFormat="false" ht="15.75" hidden="false" customHeight="true" outlineLevel="0" collapsed="false">
      <c r="A91" s="67"/>
      <c r="B91" s="22" t="s">
        <v>21</v>
      </c>
      <c r="C91" s="23" t="n">
        <v>463286.65241568</v>
      </c>
      <c r="D91" s="23" t="n">
        <v>42654.2025557405</v>
      </c>
      <c r="E91" s="23" t="n">
        <v>96403.6639416126</v>
      </c>
      <c r="F91" s="23" t="n">
        <v>60668.994501001</v>
      </c>
      <c r="G91" s="23" t="n">
        <v>65747.15780346</v>
      </c>
      <c r="H91" s="23" t="n">
        <v>55398.9730266742</v>
      </c>
      <c r="I91" s="23" t="n">
        <v>25591.0533753568</v>
      </c>
      <c r="J91" s="23" t="n">
        <v>44646.9608874228</v>
      </c>
      <c r="K91" s="23" t="n">
        <v>54565.4623156511</v>
      </c>
      <c r="L91" s="23" t="n">
        <v>17610.1840087648</v>
      </c>
      <c r="M91" s="23" t="n">
        <v>200670.041354593</v>
      </c>
      <c r="N91" s="23" t="n">
        <v>5063.84295697098</v>
      </c>
      <c r="O91" s="23" t="n">
        <v>64338.000023441</v>
      </c>
      <c r="P91" s="23" t="n">
        <v>20094.000006902</v>
      </c>
      <c r="Q91" s="23" t="n">
        <v>4929.40931958028</v>
      </c>
      <c r="R91" s="23" t="n">
        <v>5035.39020506786</v>
      </c>
      <c r="S91" s="23" t="n">
        <v>21407.0011981824</v>
      </c>
      <c r="T91" s="23" t="n">
        <v>30544.3627170837</v>
      </c>
      <c r="U91" s="23" t="n">
        <v>36189.9875864965</v>
      </c>
      <c r="V91" s="23" t="n">
        <v>13068.047340869</v>
      </c>
      <c r="W91" s="23" t="n">
        <v>61855.869145996</v>
      </c>
      <c r="X91" s="23" t="n">
        <v>8807</v>
      </c>
      <c r="Y91" s="23" t="n">
        <v>8440</v>
      </c>
      <c r="Z91" s="23" t="n">
        <v>694.028628432</v>
      </c>
      <c r="AA91" s="23" t="n">
        <v>6183</v>
      </c>
      <c r="AB91" s="23" t="n">
        <v>26919</v>
      </c>
      <c r="AC91" s="23" t="n">
        <v>1563</v>
      </c>
      <c r="AD91" s="23" t="n">
        <v>3752</v>
      </c>
      <c r="AE91" s="23" t="n">
        <v>4542.840517564</v>
      </c>
      <c r="AF91" s="23" t="n">
        <v>955</v>
      </c>
      <c r="AG91" s="23" t="n">
        <v>200760.741915093</v>
      </c>
      <c r="AH91" s="23" t="n">
        <v>28783.3595987696</v>
      </c>
      <c r="AI91" s="23" t="n">
        <v>23625.6639181716</v>
      </c>
      <c r="AJ91" s="23" t="n">
        <v>39880.965865667</v>
      </c>
      <c r="AK91" s="23" t="n">
        <v>54634.7484838797</v>
      </c>
      <c r="AL91" s="23" t="n">
        <v>23444.5828216064</v>
      </c>
      <c r="AM91" s="23" t="n">
        <v>2621.05217717446</v>
      </c>
      <c r="AN91" s="23" t="n">
        <v>10350.5981703392</v>
      </c>
      <c r="AO91" s="23" t="n">
        <v>13832.6342115907</v>
      </c>
      <c r="AP91" s="23" t="n">
        <v>3587.13666789593</v>
      </c>
    </row>
    <row r="92" customFormat="false" ht="15.75" hidden="false" customHeight="true" outlineLevel="0" collapsed="false">
      <c r="A92" s="67"/>
      <c r="B92" s="22" t="s">
        <v>22</v>
      </c>
      <c r="C92" s="23" t="n">
        <v>475518.19105335</v>
      </c>
      <c r="D92" s="23" t="n">
        <v>40931.5445270638</v>
      </c>
      <c r="E92" s="23" t="n">
        <v>97566.2443343669</v>
      </c>
      <c r="F92" s="23" t="n">
        <v>76271.0797564318</v>
      </c>
      <c r="G92" s="23" t="n">
        <v>62582.4945256861</v>
      </c>
      <c r="H92" s="23" t="n">
        <v>68876.5983122305</v>
      </c>
      <c r="I92" s="23" t="n">
        <v>21902.9544639216</v>
      </c>
      <c r="J92" s="23" t="n">
        <v>40216.6755696584</v>
      </c>
      <c r="K92" s="23" t="n">
        <v>48798.010732275</v>
      </c>
      <c r="L92" s="23" t="n">
        <v>18372.5888317219</v>
      </c>
      <c r="M92" s="23" t="n">
        <v>184944.048352136</v>
      </c>
      <c r="N92" s="23" t="n">
        <v>5522.76211693945</v>
      </c>
      <c r="O92" s="23" t="n">
        <v>58354.000006423</v>
      </c>
      <c r="P92" s="23" t="n">
        <v>20488.000004926</v>
      </c>
      <c r="Q92" s="23" t="n">
        <v>4575.05726842047</v>
      </c>
      <c r="R92" s="23" t="n">
        <v>5898.01925472966</v>
      </c>
      <c r="S92" s="23" t="n">
        <v>17933.0011780282</v>
      </c>
      <c r="T92" s="23" t="n">
        <v>25911.1850256049</v>
      </c>
      <c r="U92" s="23" t="n">
        <v>32683.0156486072</v>
      </c>
      <c r="V92" s="23" t="n">
        <v>13579.007848457</v>
      </c>
      <c r="W92" s="23" t="n">
        <v>66777.917196157</v>
      </c>
      <c r="X92" s="23" t="n">
        <v>8472</v>
      </c>
      <c r="Y92" s="23" t="n">
        <v>9657</v>
      </c>
      <c r="Z92" s="23" t="n">
        <v>1050.036807984</v>
      </c>
      <c r="AA92" s="23" t="n">
        <v>6938</v>
      </c>
      <c r="AB92" s="23" t="n">
        <v>30068</v>
      </c>
      <c r="AC92" s="23" t="n">
        <v>1522</v>
      </c>
      <c r="AD92" s="23" t="n">
        <v>3733</v>
      </c>
      <c r="AE92" s="23" t="n">
        <v>4190.880388173</v>
      </c>
      <c r="AF92" s="23" t="n">
        <v>1147</v>
      </c>
      <c r="AG92" s="23" t="n">
        <v>223796.225505061</v>
      </c>
      <c r="AH92" s="23" t="n">
        <v>26936.7824101243</v>
      </c>
      <c r="AI92" s="23" t="n">
        <v>29555.2443279439</v>
      </c>
      <c r="AJ92" s="23" t="n">
        <v>54733.0429435218</v>
      </c>
      <c r="AK92" s="23" t="n">
        <v>51069.4372572656</v>
      </c>
      <c r="AL92" s="23" t="n">
        <v>32910.5790575008</v>
      </c>
      <c r="AM92" s="23" t="n">
        <v>2447.9532858934</v>
      </c>
      <c r="AN92" s="23" t="n">
        <v>10572.4905440536</v>
      </c>
      <c r="AO92" s="23" t="n">
        <v>11924.1146954949</v>
      </c>
      <c r="AP92" s="23" t="n">
        <v>3646.58098326501</v>
      </c>
    </row>
    <row r="93" customFormat="false" ht="15.75" hidden="false" customHeight="true" outlineLevel="0" collapsed="false">
      <c r="A93" s="67"/>
      <c r="B93" s="22" t="s">
        <v>23</v>
      </c>
      <c r="C93" s="23" t="n">
        <v>526795.095192144</v>
      </c>
      <c r="D93" s="23" t="n">
        <v>44696.6235405781</v>
      </c>
      <c r="E93" s="23" t="n">
        <v>94706.8322475437</v>
      </c>
      <c r="F93" s="23" t="n">
        <v>92605.5663119752</v>
      </c>
      <c r="G93" s="23" t="n">
        <v>72396.6674028386</v>
      </c>
      <c r="H93" s="23" t="n">
        <v>63817.6829773563</v>
      </c>
      <c r="I93" s="23" t="n">
        <v>25292.0535944707</v>
      </c>
      <c r="J93" s="23" t="n">
        <v>48892.963460335</v>
      </c>
      <c r="K93" s="23" t="n">
        <v>62682.2959493169</v>
      </c>
      <c r="L93" s="23" t="n">
        <v>21704.4097077343</v>
      </c>
      <c r="M93" s="23" t="n">
        <v>196667.959597509</v>
      </c>
      <c r="N93" s="23" t="n">
        <v>5856.8470699648</v>
      </c>
      <c r="O93" s="23" t="n">
        <v>55080.999977276</v>
      </c>
      <c r="P93" s="23" t="n">
        <v>23298.999994508</v>
      </c>
      <c r="Q93" s="23" t="n">
        <v>5171.93423248676</v>
      </c>
      <c r="R93" s="23" t="n">
        <v>4983.15844901328</v>
      </c>
      <c r="S93" s="23" t="n">
        <v>20087.0018739957</v>
      </c>
      <c r="T93" s="23" t="n">
        <v>31726.0633860164</v>
      </c>
      <c r="U93" s="23" t="n">
        <v>35890.002298362</v>
      </c>
      <c r="V93" s="23" t="n">
        <v>14572.952315886</v>
      </c>
      <c r="W93" s="23" t="n">
        <v>72210.637308693</v>
      </c>
      <c r="X93" s="23" t="n">
        <v>8221</v>
      </c>
      <c r="Y93" s="23" t="n">
        <v>9614</v>
      </c>
      <c r="Z93" s="23" t="n">
        <v>1066.067444256</v>
      </c>
      <c r="AA93" s="23" t="n">
        <v>7227</v>
      </c>
      <c r="AB93" s="23" t="n">
        <v>31127</v>
      </c>
      <c r="AC93" s="23" t="n">
        <v>2221</v>
      </c>
      <c r="AD93" s="23" t="n">
        <v>5125</v>
      </c>
      <c r="AE93" s="23" t="n">
        <v>6166.569864437</v>
      </c>
      <c r="AF93" s="23" t="n">
        <v>1443</v>
      </c>
      <c r="AG93" s="23" t="n">
        <v>257916.498285949</v>
      </c>
      <c r="AH93" s="23" t="n">
        <v>30618.7764706133</v>
      </c>
      <c r="AI93" s="23" t="n">
        <v>30011.8322702677</v>
      </c>
      <c r="AJ93" s="23" t="n">
        <v>68240.4988732112</v>
      </c>
      <c r="AK93" s="23" t="n">
        <v>59997.7331703519</v>
      </c>
      <c r="AL93" s="23" t="n">
        <v>27707.5245283431</v>
      </c>
      <c r="AM93" s="23" t="n">
        <v>2984.051720475</v>
      </c>
      <c r="AN93" s="23" t="n">
        <v>12041.9000743186</v>
      </c>
      <c r="AO93" s="23" t="n">
        <v>20625.723786518</v>
      </c>
      <c r="AP93" s="23" t="n">
        <v>5688.45739184843</v>
      </c>
    </row>
    <row r="94" customFormat="false" ht="15.75" hidden="false" customHeight="true" outlineLevel="0" collapsed="false">
      <c r="A94" s="67"/>
      <c r="B94" s="22" t="s">
        <v>24</v>
      </c>
      <c r="C94" s="23" t="n">
        <v>554279.983623656</v>
      </c>
      <c r="D94" s="23" t="n">
        <v>38847.2425819402</v>
      </c>
      <c r="E94" s="23" t="n">
        <v>90330.5836160608</v>
      </c>
      <c r="F94" s="23" t="n">
        <v>91751.2685433295</v>
      </c>
      <c r="G94" s="23" t="n">
        <v>63839.3050784345</v>
      </c>
      <c r="H94" s="23" t="n">
        <v>55726.9031659223</v>
      </c>
      <c r="I94" s="23" t="n">
        <v>37412.3402763623</v>
      </c>
      <c r="J94" s="23" t="n">
        <v>52926.0993966848</v>
      </c>
      <c r="K94" s="23" t="n">
        <v>100818.937690931</v>
      </c>
      <c r="L94" s="23" t="n">
        <v>22627.3032739945</v>
      </c>
      <c r="M94" s="23" t="n">
        <v>221757.003106156</v>
      </c>
      <c r="N94" s="23" t="n">
        <v>5736.99210270416</v>
      </c>
      <c r="O94" s="23" t="n">
        <v>52301.000002366</v>
      </c>
      <c r="P94" s="23" t="n">
        <v>23707.999995463</v>
      </c>
      <c r="Q94" s="23" t="n">
        <v>5042.27368242053</v>
      </c>
      <c r="R94" s="23" t="n">
        <v>4714.99048525316</v>
      </c>
      <c r="S94" s="23" t="n">
        <v>26808.9981683264</v>
      </c>
      <c r="T94" s="23" t="n">
        <v>34762.7420995423</v>
      </c>
      <c r="U94" s="23" t="n">
        <v>54056.997639896</v>
      </c>
      <c r="V94" s="23" t="n">
        <v>14625.008930185</v>
      </c>
      <c r="W94" s="23" t="n">
        <v>77043.947802879</v>
      </c>
      <c r="X94" s="23" t="n">
        <v>6516</v>
      </c>
      <c r="Y94" s="23" t="n">
        <v>9122</v>
      </c>
      <c r="Z94" s="23" t="n">
        <v>989.143319044</v>
      </c>
      <c r="AA94" s="23" t="n">
        <v>7242</v>
      </c>
      <c r="AB94" s="23" t="n">
        <v>28090</v>
      </c>
      <c r="AC94" s="23" t="n">
        <v>5760</v>
      </c>
      <c r="AD94" s="23" t="n">
        <v>5592</v>
      </c>
      <c r="AE94" s="23" t="n">
        <v>11831.804483835</v>
      </c>
      <c r="AF94" s="23" t="n">
        <v>1901</v>
      </c>
      <c r="AG94" s="23" t="n">
        <v>255479.032714626</v>
      </c>
      <c r="AH94" s="23" t="n">
        <v>26594.2504792361</v>
      </c>
      <c r="AI94" s="23" t="n">
        <v>28907.5836136947</v>
      </c>
      <c r="AJ94" s="23" t="n">
        <v>67054.1252288224</v>
      </c>
      <c r="AK94" s="23" t="n">
        <v>51555.031396014</v>
      </c>
      <c r="AL94" s="23" t="n">
        <v>22921.9126806692</v>
      </c>
      <c r="AM94" s="23" t="n">
        <v>4843.34210803596</v>
      </c>
      <c r="AN94" s="23" t="n">
        <v>12571.3572971425</v>
      </c>
      <c r="AO94" s="23" t="n">
        <v>34930.1355671998</v>
      </c>
      <c r="AP94" s="23" t="n">
        <v>6101.2943438096</v>
      </c>
    </row>
    <row r="95" customFormat="false" ht="15.75" hidden="false" customHeight="true" outlineLevel="0" collapsed="false">
      <c r="A95" s="67"/>
      <c r="B95" s="25" t="s">
        <v>25</v>
      </c>
      <c r="C95" s="26" t="n">
        <v>728856.151861049</v>
      </c>
      <c r="D95" s="26" t="n">
        <v>68018.4133034706</v>
      </c>
      <c r="E95" s="26" t="n">
        <v>97006.2007033461</v>
      </c>
      <c r="F95" s="26" t="n">
        <v>105126.578034674</v>
      </c>
      <c r="G95" s="26" t="n">
        <v>152108.911812053</v>
      </c>
      <c r="H95" s="26" t="n">
        <v>54535.4424898449</v>
      </c>
      <c r="I95" s="26" t="n">
        <v>48342.3572198528</v>
      </c>
      <c r="J95" s="26" t="n">
        <v>71308.8625343726</v>
      </c>
      <c r="K95" s="26" t="n">
        <v>103684.888360555</v>
      </c>
      <c r="L95" s="26" t="n">
        <v>28724.4974028889</v>
      </c>
      <c r="M95" s="26" t="n">
        <v>236439.06699019</v>
      </c>
      <c r="N95" s="26" t="n">
        <v>7720.15205980508</v>
      </c>
      <c r="O95" s="26" t="n">
        <v>45569.000000978</v>
      </c>
      <c r="P95" s="26" t="n">
        <v>19493.000002533</v>
      </c>
      <c r="Q95" s="26" t="n">
        <v>5825.39856848699</v>
      </c>
      <c r="R95" s="26" t="n">
        <v>3987.08158304314</v>
      </c>
      <c r="S95" s="26" t="n">
        <v>30532.0001259255</v>
      </c>
      <c r="T95" s="26" t="n">
        <v>47161.3756640224</v>
      </c>
      <c r="U95" s="26" t="n">
        <v>60037.9438492641</v>
      </c>
      <c r="V95" s="26" t="n">
        <v>16113.1151361322</v>
      </c>
      <c r="W95" s="26" t="n">
        <v>105918.553721122</v>
      </c>
      <c r="X95" s="26" t="n">
        <v>9265</v>
      </c>
      <c r="Y95" s="26" t="n">
        <v>16935</v>
      </c>
      <c r="Z95" s="26" t="n">
        <v>1289.101166384</v>
      </c>
      <c r="AA95" s="26" t="n">
        <v>14009</v>
      </c>
      <c r="AB95" s="26" t="n">
        <v>28145</v>
      </c>
      <c r="AC95" s="26" t="n">
        <v>11181.765380602</v>
      </c>
      <c r="AD95" s="26" t="n">
        <v>8114</v>
      </c>
      <c r="AE95" s="26" t="n">
        <v>13714.687174136</v>
      </c>
      <c r="AF95" s="26" t="n">
        <v>3265</v>
      </c>
      <c r="AG95" s="26" t="n">
        <v>386498.53114974</v>
      </c>
      <c r="AH95" s="26" t="n">
        <v>51033.2612436656</v>
      </c>
      <c r="AI95" s="26" t="n">
        <v>34502.2007023681</v>
      </c>
      <c r="AJ95" s="26" t="n">
        <v>84344.4768657568</v>
      </c>
      <c r="AK95" s="26" t="n">
        <v>132274.513243566</v>
      </c>
      <c r="AL95" s="26" t="n">
        <v>22403.3609068017</v>
      </c>
      <c r="AM95" s="26" t="n">
        <v>6628.59171332526</v>
      </c>
      <c r="AN95" s="26" t="n">
        <v>16033.4868703501</v>
      </c>
      <c r="AO95" s="26" t="n">
        <v>29932.2573371542</v>
      </c>
      <c r="AP95" s="26" t="n">
        <v>9346.38226675688</v>
      </c>
    </row>
    <row r="96" customFormat="false" ht="15.75" hidden="false" customHeight="true" outlineLevel="0" collapsed="false">
      <c r="A96" s="67" t="n">
        <v>2017</v>
      </c>
      <c r="B96" s="70" t="s">
        <v>12</v>
      </c>
      <c r="C96" s="71" t="n">
        <v>6711328.24716261</v>
      </c>
      <c r="D96" s="71" t="n">
        <v>552177.999114287</v>
      </c>
      <c r="E96" s="71" t="n">
        <v>1241378.36720883</v>
      </c>
      <c r="F96" s="71" t="n">
        <v>1029735.00237759</v>
      </c>
      <c r="G96" s="71" t="n">
        <v>943234.263004794</v>
      </c>
      <c r="H96" s="71" t="n">
        <v>710311.955875697</v>
      </c>
      <c r="I96" s="71" t="n">
        <v>444883.395374999</v>
      </c>
      <c r="J96" s="71" t="n">
        <v>590811.072626594</v>
      </c>
      <c r="K96" s="71" t="n">
        <v>908853.683543958</v>
      </c>
      <c r="L96" s="71" t="n">
        <v>289942.508036163</v>
      </c>
      <c r="M96" s="71" t="n">
        <v>2567038.64666474</v>
      </c>
      <c r="N96" s="71" t="n">
        <v>70181.6668899265</v>
      </c>
      <c r="O96" s="71" t="n">
        <v>671731.000005873</v>
      </c>
      <c r="P96" s="71" t="n">
        <v>273337.999982845</v>
      </c>
      <c r="Q96" s="71" t="n">
        <v>68881.3103948762</v>
      </c>
      <c r="R96" s="71" t="n">
        <v>58512.9886644818</v>
      </c>
      <c r="S96" s="71" t="n">
        <v>310146.569359949</v>
      </c>
      <c r="T96" s="71" t="n">
        <v>397605.99028544</v>
      </c>
      <c r="U96" s="71" t="n">
        <v>540730.801880679</v>
      </c>
      <c r="V96" s="71" t="n">
        <v>175910.319200714</v>
      </c>
      <c r="W96" s="71" t="n">
        <v>1022711.40529682</v>
      </c>
      <c r="X96" s="71" t="n">
        <v>59427.58809</v>
      </c>
      <c r="Y96" s="71" t="n">
        <v>178344.078065</v>
      </c>
      <c r="Z96" s="71" t="n">
        <v>16169.988004968</v>
      </c>
      <c r="AA96" s="71" t="n">
        <v>109373.161267</v>
      </c>
      <c r="AB96" s="71" t="n">
        <v>349842.496477</v>
      </c>
      <c r="AC96" s="71" t="n">
        <v>89315.994356301</v>
      </c>
      <c r="AD96" s="71" t="n">
        <v>63642.659173</v>
      </c>
      <c r="AE96" s="71" t="n">
        <v>121918.139878549</v>
      </c>
      <c r="AF96" s="71" t="n">
        <v>34677.299985</v>
      </c>
      <c r="AG96" s="71" t="n">
        <v>3121578.19520223</v>
      </c>
      <c r="AH96" s="71" t="n">
        <v>422568.744134361</v>
      </c>
      <c r="AI96" s="71" t="n">
        <v>391303.289137968</v>
      </c>
      <c r="AJ96" s="71" t="n">
        <v>740227.014389774</v>
      </c>
      <c r="AK96" s="71" t="n">
        <v>764979.791342917</v>
      </c>
      <c r="AL96" s="71" t="n">
        <v>301956.470734216</v>
      </c>
      <c r="AM96" s="71" t="n">
        <v>45420.8316587529</v>
      </c>
      <c r="AN96" s="71" t="n">
        <v>129562.423168175</v>
      </c>
      <c r="AO96" s="71" t="n">
        <v>246204.74178479</v>
      </c>
      <c r="AP96" s="71" t="n">
        <v>79354.8888504658</v>
      </c>
    </row>
    <row r="97" customFormat="false" ht="15.75" hidden="false" customHeight="true" outlineLevel="0" collapsed="false">
      <c r="A97" s="67"/>
      <c r="B97" s="22" t="s">
        <v>14</v>
      </c>
      <c r="C97" s="23" t="n">
        <v>777231.719376187</v>
      </c>
      <c r="D97" s="23" t="n">
        <v>75446.8085047763</v>
      </c>
      <c r="E97" s="23" t="n">
        <v>131138.181629821</v>
      </c>
      <c r="F97" s="23" t="n">
        <v>128692.698696639</v>
      </c>
      <c r="G97" s="23" t="n">
        <v>97869.3064679028</v>
      </c>
      <c r="H97" s="23" t="n">
        <v>48768.9785941718</v>
      </c>
      <c r="I97" s="23" t="n">
        <v>66059.7672283183</v>
      </c>
      <c r="J97" s="23" t="n">
        <v>60792.5287487821</v>
      </c>
      <c r="K97" s="23" t="n">
        <v>128574.780529768</v>
      </c>
      <c r="L97" s="23" t="n">
        <v>39888.6689760169</v>
      </c>
      <c r="M97" s="23" t="n">
        <v>248082.015277309</v>
      </c>
      <c r="N97" s="23" t="n">
        <v>8102.57281198398</v>
      </c>
      <c r="O97" s="23" t="n">
        <v>46279.000019792</v>
      </c>
      <c r="P97" s="23" t="n">
        <v>16709.99999496</v>
      </c>
      <c r="Q97" s="23" t="n">
        <v>5725.72815596981</v>
      </c>
      <c r="R97" s="23" t="n">
        <v>3233.85618737864</v>
      </c>
      <c r="S97" s="23" t="n">
        <v>38842.0031900478</v>
      </c>
      <c r="T97" s="23" t="n">
        <v>36562.8519478873</v>
      </c>
      <c r="U97" s="23" t="n">
        <v>73053.0021692964</v>
      </c>
      <c r="V97" s="23" t="n">
        <v>19573.000799993</v>
      </c>
      <c r="W97" s="23" t="n">
        <v>132901.8852</v>
      </c>
      <c r="X97" s="23" t="n">
        <v>7718</v>
      </c>
      <c r="Y97" s="23" t="n">
        <v>33339.015</v>
      </c>
      <c r="Z97" s="23" t="n">
        <v>2329.7127</v>
      </c>
      <c r="AA97" s="23" t="n">
        <v>11576</v>
      </c>
      <c r="AB97" s="23" t="n">
        <v>22639</v>
      </c>
      <c r="AC97" s="23" t="n">
        <v>20009.0375</v>
      </c>
      <c r="AD97" s="23" t="n">
        <v>7966</v>
      </c>
      <c r="AE97" s="23" t="n">
        <v>21272.12</v>
      </c>
      <c r="AF97" s="23" t="n">
        <v>6053</v>
      </c>
      <c r="AG97" s="23" t="n">
        <v>396247.81889889</v>
      </c>
      <c r="AH97" s="23" t="n">
        <v>59626.2356927922</v>
      </c>
      <c r="AI97" s="23" t="n">
        <v>51520.1666100291</v>
      </c>
      <c r="AJ97" s="23" t="n">
        <v>109652.986001679</v>
      </c>
      <c r="AK97" s="23" t="n">
        <v>80567.5783119329</v>
      </c>
      <c r="AL97" s="23" t="n">
        <v>22896.1224067932</v>
      </c>
      <c r="AM97" s="23" t="n">
        <v>7208.72653827055</v>
      </c>
      <c r="AN97" s="23" t="n">
        <v>16263.6768008948</v>
      </c>
      <c r="AO97" s="23" t="n">
        <v>34249.658360469</v>
      </c>
      <c r="AP97" s="23" t="n">
        <v>14262.668176024</v>
      </c>
    </row>
    <row r="98" customFormat="false" ht="15.75" hidden="false" customHeight="true" outlineLevel="0" collapsed="false">
      <c r="A98" s="67"/>
      <c r="B98" s="22" t="s">
        <v>15</v>
      </c>
      <c r="C98" s="23" t="n">
        <v>688986.422278947</v>
      </c>
      <c r="D98" s="23" t="n">
        <v>60147.4186858948</v>
      </c>
      <c r="E98" s="23" t="n">
        <v>83757.369718054</v>
      </c>
      <c r="F98" s="23" t="n">
        <v>168783.116317103</v>
      </c>
      <c r="G98" s="23" t="n">
        <v>81383.0847029557</v>
      </c>
      <c r="H98" s="23" t="n">
        <v>48641.8691198599</v>
      </c>
      <c r="I98" s="23" t="n">
        <v>55974.9686374987</v>
      </c>
      <c r="J98" s="23" t="n">
        <v>41633.4441621092</v>
      </c>
      <c r="K98" s="23" t="n">
        <v>110689.927147175</v>
      </c>
      <c r="L98" s="23" t="n">
        <v>37975.2237882969</v>
      </c>
      <c r="M98" s="23" t="n">
        <v>186846.000286831</v>
      </c>
      <c r="N98" s="23" t="n">
        <v>6922.67287501902</v>
      </c>
      <c r="O98" s="23" t="n">
        <v>26817.999990962</v>
      </c>
      <c r="P98" s="23" t="n">
        <v>21576.000004275</v>
      </c>
      <c r="Q98" s="23" t="n">
        <v>4929.69597790099</v>
      </c>
      <c r="R98" s="23" t="n">
        <v>3451.10909487032</v>
      </c>
      <c r="S98" s="23" t="n">
        <v>28271.9999529982</v>
      </c>
      <c r="T98" s="23" t="n">
        <v>26292.5365092966</v>
      </c>
      <c r="U98" s="23" t="n">
        <v>53128.9981514576</v>
      </c>
      <c r="V98" s="23" t="n">
        <v>15454.987730051</v>
      </c>
      <c r="W98" s="23" t="n">
        <v>129771.9815</v>
      </c>
      <c r="X98" s="23" t="n">
        <v>6265</v>
      </c>
      <c r="Y98" s="23" t="n">
        <v>26105.0075</v>
      </c>
      <c r="Z98" s="23" t="n">
        <v>3923.8165</v>
      </c>
      <c r="AA98" s="23" t="n">
        <v>8764</v>
      </c>
      <c r="AB98" s="23" t="n">
        <v>23174.015</v>
      </c>
      <c r="AC98" s="23" t="n">
        <v>21198.0075</v>
      </c>
      <c r="AD98" s="23" t="n">
        <v>4558</v>
      </c>
      <c r="AE98" s="23" t="n">
        <v>26293.135</v>
      </c>
      <c r="AF98" s="23" t="n">
        <v>9491</v>
      </c>
      <c r="AG98" s="23" t="n">
        <v>372368.440492121</v>
      </c>
      <c r="AH98" s="23" t="n">
        <v>46959.7458108758</v>
      </c>
      <c r="AI98" s="23" t="n">
        <v>30834.362227092</v>
      </c>
      <c r="AJ98" s="23" t="n">
        <v>143283.299812828</v>
      </c>
      <c r="AK98" s="23" t="n">
        <v>67689.3887250547</v>
      </c>
      <c r="AL98" s="23" t="n">
        <v>22016.7450249896</v>
      </c>
      <c r="AM98" s="23" t="n">
        <v>6504.9611845005</v>
      </c>
      <c r="AN98" s="23" t="n">
        <v>10782.9076528127</v>
      </c>
      <c r="AO98" s="23" t="n">
        <v>31267.7939957157</v>
      </c>
      <c r="AP98" s="23" t="n">
        <v>13029.2360582459</v>
      </c>
    </row>
    <row r="99" customFormat="false" ht="15.75" hidden="false" customHeight="true" outlineLevel="0" collapsed="false">
      <c r="A99" s="67"/>
      <c r="B99" s="22" t="s">
        <v>16</v>
      </c>
      <c r="C99" s="23" t="n">
        <v>550116.231891487</v>
      </c>
      <c r="D99" s="23" t="n">
        <v>37590.0976887588</v>
      </c>
      <c r="E99" s="23" t="n">
        <v>86262.2590045073</v>
      </c>
      <c r="F99" s="23" t="n">
        <v>89340.1212743998</v>
      </c>
      <c r="G99" s="23" t="n">
        <v>60712.00172702</v>
      </c>
      <c r="H99" s="23" t="n">
        <v>53819.057500781</v>
      </c>
      <c r="I99" s="23" t="n">
        <v>50320.7210422855</v>
      </c>
      <c r="J99" s="23" t="n">
        <v>42557.8403149105</v>
      </c>
      <c r="K99" s="23" t="n">
        <v>101449.43566982</v>
      </c>
      <c r="L99" s="23" t="n">
        <v>28064.6976689966</v>
      </c>
      <c r="M99" s="23" t="n">
        <v>213511.974625642</v>
      </c>
      <c r="N99" s="23" t="n">
        <v>4760.36144722913</v>
      </c>
      <c r="O99" s="23" t="n">
        <v>42302.00001581</v>
      </c>
      <c r="P99" s="23" t="n">
        <v>24138.999997394</v>
      </c>
      <c r="Q99" s="23" t="n">
        <v>4471.55421846847</v>
      </c>
      <c r="R99" s="23" t="n">
        <v>4248.84006168675</v>
      </c>
      <c r="S99" s="23" t="n">
        <v>31426.0002516613</v>
      </c>
      <c r="T99" s="23" t="n">
        <v>28504.2289171532</v>
      </c>
      <c r="U99" s="23" t="n">
        <v>57763.9504840032</v>
      </c>
      <c r="V99" s="23" t="n">
        <v>15896.039232236</v>
      </c>
      <c r="W99" s="23" t="n">
        <v>93824.7947</v>
      </c>
      <c r="X99" s="23" t="n">
        <v>4938</v>
      </c>
      <c r="Y99" s="23" t="n">
        <v>17266</v>
      </c>
      <c r="Z99" s="23" t="n">
        <v>1560.6747</v>
      </c>
      <c r="AA99" s="23" t="n">
        <v>8010.015</v>
      </c>
      <c r="AB99" s="23" t="n">
        <v>26104</v>
      </c>
      <c r="AC99" s="23" t="n">
        <v>12765</v>
      </c>
      <c r="AD99" s="23" t="n">
        <v>4581</v>
      </c>
      <c r="AE99" s="23" t="n">
        <v>15340.105</v>
      </c>
      <c r="AF99" s="23" t="n">
        <v>3260</v>
      </c>
      <c r="AG99" s="23" t="n">
        <v>242779.46256584</v>
      </c>
      <c r="AH99" s="23" t="n">
        <v>27891.7362415296</v>
      </c>
      <c r="AI99" s="23" t="n">
        <v>26694.2589886974</v>
      </c>
      <c r="AJ99" s="23" t="n">
        <v>63640.4465770059</v>
      </c>
      <c r="AK99" s="23" t="n">
        <v>48230.4325085515</v>
      </c>
      <c r="AL99" s="23" t="n">
        <v>23466.2174390942</v>
      </c>
      <c r="AM99" s="23" t="n">
        <v>6129.72079062424</v>
      </c>
      <c r="AN99" s="23" t="n">
        <v>9472.61139775741</v>
      </c>
      <c r="AO99" s="23" t="n">
        <v>28345.380185816</v>
      </c>
      <c r="AP99" s="23" t="n">
        <v>8908.65843676071</v>
      </c>
    </row>
    <row r="100" customFormat="false" ht="15.75" hidden="false" customHeight="true" outlineLevel="0" collapsed="false">
      <c r="A100" s="67"/>
      <c r="B100" s="22" t="s">
        <v>17</v>
      </c>
      <c r="C100" s="23" t="n">
        <v>521963.846091505</v>
      </c>
      <c r="D100" s="23" t="n">
        <v>40461.7646617151</v>
      </c>
      <c r="E100" s="23" t="n">
        <v>86564.3599446131</v>
      </c>
      <c r="F100" s="23" t="n">
        <v>73792.0385009325</v>
      </c>
      <c r="G100" s="23" t="n">
        <v>67179.9456056814</v>
      </c>
      <c r="H100" s="23" t="n">
        <v>78953.5574229052</v>
      </c>
      <c r="I100" s="23" t="n">
        <v>32310.0378354256</v>
      </c>
      <c r="J100" s="23" t="n">
        <v>45562.3087686617</v>
      </c>
      <c r="K100" s="23" t="n">
        <v>75915.5554149174</v>
      </c>
      <c r="L100" s="23" t="n">
        <v>21224.2779366623</v>
      </c>
      <c r="M100" s="23" t="n">
        <v>199464.043649584</v>
      </c>
      <c r="N100" s="23" t="n">
        <v>5840.78651127174</v>
      </c>
      <c r="O100" s="23" t="n">
        <v>45565.000010197</v>
      </c>
      <c r="P100" s="23" t="n">
        <v>20185.999995016</v>
      </c>
      <c r="Q100" s="23" t="n">
        <v>5189.72298623354</v>
      </c>
      <c r="R100" s="23" t="n">
        <v>5440.48742522593</v>
      </c>
      <c r="S100" s="23" t="n">
        <v>24972.0006767854</v>
      </c>
      <c r="T100" s="23" t="n">
        <v>30986.0052446591</v>
      </c>
      <c r="U100" s="23" t="n">
        <v>47904.9558741092</v>
      </c>
      <c r="V100" s="23" t="n">
        <v>13379.084926086</v>
      </c>
      <c r="W100" s="23" t="n">
        <v>83012.250695</v>
      </c>
      <c r="X100" s="23" t="n">
        <v>7890</v>
      </c>
      <c r="Y100" s="23" t="n">
        <v>9282</v>
      </c>
      <c r="Z100" s="23" t="n">
        <v>964.325992</v>
      </c>
      <c r="AA100" s="23" t="n">
        <v>7890</v>
      </c>
      <c r="AB100" s="23" t="n">
        <v>37473</v>
      </c>
      <c r="AC100" s="23" t="n">
        <v>4270</v>
      </c>
      <c r="AD100" s="23" t="n">
        <v>5284</v>
      </c>
      <c r="AE100" s="23" t="n">
        <v>8197.924703</v>
      </c>
      <c r="AF100" s="23" t="n">
        <v>1761</v>
      </c>
      <c r="AG100" s="23" t="n">
        <v>239487.551746931</v>
      </c>
      <c r="AH100" s="23" t="n">
        <v>26730.9781504434</v>
      </c>
      <c r="AI100" s="23" t="n">
        <v>31717.3599344161</v>
      </c>
      <c r="AJ100" s="23" t="n">
        <v>52641.7125139164</v>
      </c>
      <c r="AK100" s="23" t="n">
        <v>54100.2226194479</v>
      </c>
      <c r="AL100" s="23" t="n">
        <v>36040.0699976793</v>
      </c>
      <c r="AM100" s="23" t="n">
        <v>3068.03715864026</v>
      </c>
      <c r="AN100" s="23" t="n">
        <v>9292.3035240025</v>
      </c>
      <c r="AO100" s="23" t="n">
        <v>19812.6748378083</v>
      </c>
      <c r="AP100" s="23" t="n">
        <v>6084.1930105763</v>
      </c>
    </row>
    <row r="101" customFormat="false" ht="15.75" hidden="false" customHeight="true" outlineLevel="0" collapsed="false">
      <c r="A101" s="67"/>
      <c r="B101" s="22" t="s">
        <v>18</v>
      </c>
      <c r="C101" s="23" t="n">
        <v>417023.246256082</v>
      </c>
      <c r="D101" s="23" t="n">
        <v>39157.9136752789</v>
      </c>
      <c r="E101" s="23" t="n">
        <v>84569.7619962874</v>
      </c>
      <c r="F101" s="23" t="n">
        <v>57525.0083575674</v>
      </c>
      <c r="G101" s="23" t="n">
        <v>56204.3420966274</v>
      </c>
      <c r="H101" s="23" t="n">
        <v>52317.5451012778</v>
      </c>
      <c r="I101" s="23" t="n">
        <v>22884.6029615947</v>
      </c>
      <c r="J101" s="23" t="n">
        <v>39527.2220566679</v>
      </c>
      <c r="K101" s="23" t="n">
        <v>47303.6581446407</v>
      </c>
      <c r="L101" s="23" t="n">
        <v>17533.1918661469</v>
      </c>
      <c r="M101" s="23" t="n">
        <v>182228.99710997</v>
      </c>
      <c r="N101" s="23" t="n">
        <v>5079.3413886851</v>
      </c>
      <c r="O101" s="23" t="n">
        <v>52396.000011408</v>
      </c>
      <c r="P101" s="23" t="n">
        <v>21135.999991752</v>
      </c>
      <c r="Q101" s="23" t="n">
        <v>5830.71978800864</v>
      </c>
      <c r="R101" s="23" t="n">
        <v>5052.03192688722</v>
      </c>
      <c r="S101" s="23" t="n">
        <v>19149.0001260348</v>
      </c>
      <c r="T101" s="23" t="n">
        <v>28007.9206871426</v>
      </c>
      <c r="U101" s="23" t="n">
        <v>33136.0021100515</v>
      </c>
      <c r="V101" s="23" t="n">
        <v>12441.98108</v>
      </c>
      <c r="W101" s="23" t="n">
        <v>64143.153408</v>
      </c>
      <c r="X101" s="23" t="n">
        <v>8640</v>
      </c>
      <c r="Y101" s="23" t="n">
        <v>8252</v>
      </c>
      <c r="Z101" s="23" t="n">
        <v>766.153408</v>
      </c>
      <c r="AA101" s="23" t="n">
        <v>7130</v>
      </c>
      <c r="AB101" s="23" t="n">
        <v>29041</v>
      </c>
      <c r="AC101" s="23" t="n">
        <v>1839</v>
      </c>
      <c r="AD101" s="23" t="n">
        <v>3755</v>
      </c>
      <c r="AE101" s="23" t="n">
        <v>3620</v>
      </c>
      <c r="AF101" s="23" t="n">
        <v>1100</v>
      </c>
      <c r="AG101" s="23" t="n">
        <v>170651.095738119</v>
      </c>
      <c r="AH101" s="23" t="n">
        <v>25438.5722865938</v>
      </c>
      <c r="AI101" s="23" t="n">
        <v>23921.7619848794</v>
      </c>
      <c r="AJ101" s="23" t="n">
        <v>35622.8549578154</v>
      </c>
      <c r="AK101" s="23" t="n">
        <v>43243.6223086187</v>
      </c>
      <c r="AL101" s="23" t="n">
        <v>18224.5131743906</v>
      </c>
      <c r="AM101" s="23" t="n">
        <v>1896.60283555994</v>
      </c>
      <c r="AN101" s="23" t="n">
        <v>7764.3013695252</v>
      </c>
      <c r="AO101" s="23" t="n">
        <v>10547.6560345887</v>
      </c>
      <c r="AP101" s="23" t="n">
        <v>3991.21078614695</v>
      </c>
    </row>
    <row r="102" customFormat="false" ht="15.75" hidden="false" customHeight="true" outlineLevel="0" collapsed="false">
      <c r="A102" s="67"/>
      <c r="B102" s="22" t="s">
        <v>19</v>
      </c>
      <c r="C102" s="23" t="n">
        <v>378940.2557416</v>
      </c>
      <c r="D102" s="23" t="n">
        <v>36820.1142340937</v>
      </c>
      <c r="E102" s="23" t="n">
        <v>91354.0496165244</v>
      </c>
      <c r="F102" s="23" t="n">
        <v>44950.1002030657</v>
      </c>
      <c r="G102" s="23" t="n">
        <v>51901.5350128212</v>
      </c>
      <c r="H102" s="23" t="n">
        <v>44105.8436417508</v>
      </c>
      <c r="I102" s="23" t="n">
        <v>22149.6117366264</v>
      </c>
      <c r="J102" s="23" t="n">
        <v>36007.3202501825</v>
      </c>
      <c r="K102" s="23" t="n">
        <v>37165.0400026076</v>
      </c>
      <c r="L102" s="23" t="n">
        <v>14486.6410439332</v>
      </c>
      <c r="M102" s="23" t="n">
        <v>176808.968300356</v>
      </c>
      <c r="N102" s="23" t="n">
        <v>4288.93185575249</v>
      </c>
      <c r="O102" s="23" t="n">
        <v>58382.999985654</v>
      </c>
      <c r="P102" s="23" t="n">
        <v>19224.999993873</v>
      </c>
      <c r="Q102" s="23" t="n">
        <v>5309.88926876567</v>
      </c>
      <c r="R102" s="23" t="n">
        <v>5268.65511944886</v>
      </c>
      <c r="S102" s="23" t="n">
        <v>18794.0009639748</v>
      </c>
      <c r="T102" s="23" t="n">
        <v>26155.531514585</v>
      </c>
      <c r="U102" s="23" t="n">
        <v>28218.9941303765</v>
      </c>
      <c r="V102" s="23" t="n">
        <v>11164.965467926</v>
      </c>
      <c r="W102" s="23" t="n">
        <v>55336.230112</v>
      </c>
      <c r="X102" s="23" t="n">
        <v>7229</v>
      </c>
      <c r="Y102" s="23" t="n">
        <v>7509</v>
      </c>
      <c r="Z102" s="23" t="n">
        <v>545.230112</v>
      </c>
      <c r="AA102" s="23" t="n">
        <v>7203</v>
      </c>
      <c r="AB102" s="23" t="n">
        <v>24325</v>
      </c>
      <c r="AC102" s="23" t="n">
        <v>2036</v>
      </c>
      <c r="AD102" s="23" t="n">
        <v>3007</v>
      </c>
      <c r="AE102" s="23" t="n">
        <v>2553</v>
      </c>
      <c r="AF102" s="23" t="n">
        <v>929</v>
      </c>
      <c r="AG102" s="23" t="n">
        <v>146795.05732925</v>
      </c>
      <c r="AH102" s="23" t="n">
        <v>25302.1823783412</v>
      </c>
      <c r="AI102" s="23" t="n">
        <v>25462.0496308704</v>
      </c>
      <c r="AJ102" s="23" t="n">
        <v>25179.8700971927</v>
      </c>
      <c r="AK102" s="23" t="n">
        <v>39388.6457440556</v>
      </c>
      <c r="AL102" s="23" t="n">
        <v>14512.1885223019</v>
      </c>
      <c r="AM102" s="23" t="n">
        <v>1319.61077265157</v>
      </c>
      <c r="AN102" s="23" t="n">
        <v>6844.78873559747</v>
      </c>
      <c r="AO102" s="23" t="n">
        <v>6393.04587223091</v>
      </c>
      <c r="AP102" s="23" t="n">
        <v>2392.67557600725</v>
      </c>
    </row>
    <row r="103" customFormat="false" ht="15.75" hidden="false" customHeight="true" outlineLevel="0" collapsed="false">
      <c r="A103" s="67"/>
      <c r="B103" s="22" t="s">
        <v>20</v>
      </c>
      <c r="C103" s="23" t="n">
        <v>548416.788684759</v>
      </c>
      <c r="D103" s="23" t="n">
        <v>49489.9497822041</v>
      </c>
      <c r="E103" s="23" t="n">
        <v>139655.189841724</v>
      </c>
      <c r="F103" s="23" t="n">
        <v>67292.0516239763</v>
      </c>
      <c r="G103" s="23" t="n">
        <v>90150.7202653702</v>
      </c>
      <c r="H103" s="23" t="n">
        <v>74440.319318082</v>
      </c>
      <c r="I103" s="23" t="n">
        <v>25872.6220744292</v>
      </c>
      <c r="J103" s="23" t="n">
        <v>43283.053040971</v>
      </c>
      <c r="K103" s="23" t="n">
        <v>43600.9967234616</v>
      </c>
      <c r="L103" s="23" t="n">
        <v>14631.8860145445</v>
      </c>
      <c r="M103" s="23" t="n">
        <v>219317.94773541</v>
      </c>
      <c r="N103" s="23" t="n">
        <v>5987.00000256</v>
      </c>
      <c r="O103" s="23" t="n">
        <v>86731.99999271</v>
      </c>
      <c r="P103" s="23" t="n">
        <v>22212.00000024</v>
      </c>
      <c r="Q103" s="23" t="n">
        <v>7392.000000212</v>
      </c>
      <c r="R103" s="23" t="n">
        <v>5446.98327992</v>
      </c>
      <c r="S103" s="23" t="n">
        <v>21775.9980433594</v>
      </c>
      <c r="T103" s="23" t="n">
        <v>29240.0000843596</v>
      </c>
      <c r="U103" s="23" t="n">
        <v>29677.9449237569</v>
      </c>
      <c r="V103" s="23" t="n">
        <v>10854.021408292</v>
      </c>
      <c r="W103" s="23" t="n">
        <v>77398.965246318</v>
      </c>
      <c r="X103" s="23" t="n">
        <v>3348</v>
      </c>
      <c r="Y103" s="23" t="n">
        <v>15770</v>
      </c>
      <c r="Z103" s="23" t="n">
        <v>933.044987536</v>
      </c>
      <c r="AA103" s="23" t="n">
        <v>10514</v>
      </c>
      <c r="AB103" s="23" t="n">
        <v>35644</v>
      </c>
      <c r="AC103" s="23" t="n">
        <v>2409</v>
      </c>
      <c r="AD103" s="23" t="n">
        <v>4124</v>
      </c>
      <c r="AE103" s="23" t="n">
        <v>3663.920258782</v>
      </c>
      <c r="AF103" s="23" t="n">
        <v>993</v>
      </c>
      <c r="AG103" s="23" t="n">
        <v>251699.875703034</v>
      </c>
      <c r="AH103" s="23" t="n">
        <v>40154.9497796441</v>
      </c>
      <c r="AI103" s="23" t="n">
        <v>37153.1898490145</v>
      </c>
      <c r="AJ103" s="23" t="n">
        <v>44147.0066362004</v>
      </c>
      <c r="AK103" s="23" t="n">
        <v>72244.7202651582</v>
      </c>
      <c r="AL103" s="23" t="n">
        <v>33349.336038162</v>
      </c>
      <c r="AM103" s="23" t="n">
        <v>1687.62403106986</v>
      </c>
      <c r="AN103" s="23" t="n">
        <v>9919.05295661144</v>
      </c>
      <c r="AO103" s="23" t="n">
        <v>10259.1315409229</v>
      </c>
      <c r="AP103" s="23" t="n">
        <v>2784.86460625251</v>
      </c>
    </row>
    <row r="104" customFormat="false" ht="15.75" hidden="false" customHeight="true" outlineLevel="0" collapsed="false">
      <c r="A104" s="67"/>
      <c r="B104" s="22" t="s">
        <v>21</v>
      </c>
      <c r="C104" s="23" t="n">
        <v>461301.922452231</v>
      </c>
      <c r="D104" s="23" t="n">
        <v>37333.702357998</v>
      </c>
      <c r="E104" s="23" t="n">
        <v>101980.117658096</v>
      </c>
      <c r="F104" s="23" t="n">
        <v>53708.2313184009</v>
      </c>
      <c r="G104" s="23" t="n">
        <v>67773.2029767576</v>
      </c>
      <c r="H104" s="23" t="n">
        <v>60127.4715424067</v>
      </c>
      <c r="I104" s="23" t="n">
        <v>26348.4322756793</v>
      </c>
      <c r="J104" s="23" t="n">
        <v>45388.2556639585</v>
      </c>
      <c r="K104" s="23" t="n">
        <v>51844.7442552085</v>
      </c>
      <c r="L104" s="23" t="n">
        <v>16797.7644037291</v>
      </c>
      <c r="M104" s="23" t="n">
        <v>211746.992554302</v>
      </c>
      <c r="N104" s="23" t="n">
        <v>5150.999999115</v>
      </c>
      <c r="O104" s="23" t="n">
        <v>69236.999993399</v>
      </c>
      <c r="P104" s="23" t="n">
        <v>22029.00000423</v>
      </c>
      <c r="Q104" s="23" t="n">
        <v>5678.999999408</v>
      </c>
      <c r="R104" s="23" t="n">
        <v>5798.0140402</v>
      </c>
      <c r="S104" s="23" t="n">
        <v>23393.9983391867</v>
      </c>
      <c r="T104" s="23" t="n">
        <v>31969.9999326673</v>
      </c>
      <c r="U104" s="23" t="n">
        <v>35730.9144063397</v>
      </c>
      <c r="V104" s="23" t="n">
        <v>12758.065839756</v>
      </c>
      <c r="W104" s="23" t="n">
        <v>60112.04089776</v>
      </c>
      <c r="X104" s="23" t="n">
        <v>2362</v>
      </c>
      <c r="Y104" s="23" t="n">
        <v>8400</v>
      </c>
      <c r="Z104" s="23" t="n">
        <v>676.04089776</v>
      </c>
      <c r="AA104" s="23" t="n">
        <v>8625</v>
      </c>
      <c r="AB104" s="23" t="n">
        <v>29822</v>
      </c>
      <c r="AC104" s="23" t="n">
        <v>1564</v>
      </c>
      <c r="AD104" s="23" t="n">
        <v>3943</v>
      </c>
      <c r="AE104" s="23" t="n">
        <v>3801</v>
      </c>
      <c r="AF104" s="23" t="n">
        <v>919</v>
      </c>
      <c r="AG104" s="23" t="n">
        <v>189442.889000172</v>
      </c>
      <c r="AH104" s="23" t="n">
        <v>29820.702358883</v>
      </c>
      <c r="AI104" s="23" t="n">
        <v>24343.1176646975</v>
      </c>
      <c r="AJ104" s="23" t="n">
        <v>31003.1904164109</v>
      </c>
      <c r="AK104" s="23" t="n">
        <v>53469.2029773496</v>
      </c>
      <c r="AL104" s="23" t="n">
        <v>24507.4575022067</v>
      </c>
      <c r="AM104" s="23" t="n">
        <v>1390.43393649261</v>
      </c>
      <c r="AN104" s="23" t="n">
        <v>9475.25573129131</v>
      </c>
      <c r="AO104" s="23" t="n">
        <v>12312.8298488689</v>
      </c>
      <c r="AP104" s="23" t="n">
        <v>3120.69856397304</v>
      </c>
    </row>
    <row r="105" customFormat="false" ht="15.75" hidden="false" customHeight="true" outlineLevel="0" collapsed="false">
      <c r="A105" s="67"/>
      <c r="B105" s="22" t="s">
        <v>22</v>
      </c>
      <c r="C105" s="23" t="n">
        <v>494490.179284633</v>
      </c>
      <c r="D105" s="23" t="n">
        <v>37302.8151662541</v>
      </c>
      <c r="E105" s="23" t="n">
        <v>113370.201534251</v>
      </c>
      <c r="F105" s="23" t="n">
        <v>79188.7432337485</v>
      </c>
      <c r="G105" s="23" t="n">
        <v>66416.8971763267</v>
      </c>
      <c r="H105" s="23" t="n">
        <v>70244.9896911444</v>
      </c>
      <c r="I105" s="23" t="n">
        <v>20974.9818717986</v>
      </c>
      <c r="J105" s="23" t="n">
        <v>43794.9429975848</v>
      </c>
      <c r="K105" s="23" t="n">
        <v>45350.6476487435</v>
      </c>
      <c r="L105" s="23" t="n">
        <v>17845.9599647863</v>
      </c>
      <c r="M105" s="23" t="n">
        <v>201481.988722065</v>
      </c>
      <c r="N105" s="23" t="n">
        <v>5480.999998502</v>
      </c>
      <c r="O105" s="23" t="n">
        <v>65764.000004059</v>
      </c>
      <c r="P105" s="23" t="n">
        <v>26301.999999936</v>
      </c>
      <c r="Q105" s="23" t="n">
        <v>5177.999999326</v>
      </c>
      <c r="R105" s="23" t="n">
        <v>5838.99200988</v>
      </c>
      <c r="S105" s="23" t="n">
        <v>17730.0014020455</v>
      </c>
      <c r="T105" s="23" t="n">
        <v>30352.0022909843</v>
      </c>
      <c r="U105" s="23" t="n">
        <v>31543.8762445735</v>
      </c>
      <c r="V105" s="23" t="n">
        <v>13292.116772759</v>
      </c>
      <c r="W105" s="23" t="n">
        <v>63723.073615968</v>
      </c>
      <c r="X105" s="23" t="n">
        <v>2123</v>
      </c>
      <c r="Y105" s="23" t="n">
        <v>10936</v>
      </c>
      <c r="Z105" s="23" t="n">
        <v>1180.073615968</v>
      </c>
      <c r="AA105" s="23" t="n">
        <v>8605</v>
      </c>
      <c r="AB105" s="23" t="n">
        <v>30806</v>
      </c>
      <c r="AC105" s="23" t="n">
        <v>1599</v>
      </c>
      <c r="AD105" s="23" t="n">
        <v>3769</v>
      </c>
      <c r="AE105" s="23" t="n">
        <v>3594</v>
      </c>
      <c r="AF105" s="23" t="n">
        <v>1111</v>
      </c>
      <c r="AG105" s="23" t="n">
        <v>229285.116946603</v>
      </c>
      <c r="AH105" s="23" t="n">
        <v>29698.8151677521</v>
      </c>
      <c r="AI105" s="23" t="n">
        <v>36670.2015301914</v>
      </c>
      <c r="AJ105" s="23" t="n">
        <v>51706.6696178445</v>
      </c>
      <c r="AK105" s="23" t="n">
        <v>52633.8971770007</v>
      </c>
      <c r="AL105" s="23" t="n">
        <v>33599.9976812644</v>
      </c>
      <c r="AM105" s="23" t="n">
        <v>1645.98046975316</v>
      </c>
      <c r="AN105" s="23" t="n">
        <v>9673.94070660068</v>
      </c>
      <c r="AO105" s="23" t="n">
        <v>10212.7714041703</v>
      </c>
      <c r="AP105" s="23" t="n">
        <v>3442.84319202731</v>
      </c>
    </row>
    <row r="106" customFormat="false" ht="15.75" hidden="false" customHeight="true" outlineLevel="0" collapsed="false">
      <c r="A106" s="67"/>
      <c r="B106" s="22" t="s">
        <v>23</v>
      </c>
      <c r="C106" s="23" t="n">
        <v>543514.538430637</v>
      </c>
      <c r="D106" s="23" t="n">
        <v>42274.8221282098</v>
      </c>
      <c r="E106" s="23" t="n">
        <v>108988.942829858</v>
      </c>
      <c r="F106" s="23" t="n">
        <v>86278.997538093</v>
      </c>
      <c r="G106" s="23" t="n">
        <v>74250.6589259434</v>
      </c>
      <c r="H106" s="23" t="n">
        <v>65150.4292701179</v>
      </c>
      <c r="I106" s="23" t="n">
        <v>27705.555223195</v>
      </c>
      <c r="J106" s="23" t="n">
        <v>55154.0104663304</v>
      </c>
      <c r="K106" s="23" t="n">
        <v>60712.5449784303</v>
      </c>
      <c r="L106" s="23" t="n">
        <v>22998.5770704627</v>
      </c>
      <c r="M106" s="23" t="n">
        <v>223137.03132263</v>
      </c>
      <c r="N106" s="23" t="n">
        <v>5735.999998144</v>
      </c>
      <c r="O106" s="23" t="n">
        <v>64308.99997531</v>
      </c>
      <c r="P106" s="23" t="n">
        <v>30507.999999575</v>
      </c>
      <c r="Q106" s="23" t="n">
        <v>5902.000003125</v>
      </c>
      <c r="R106" s="23" t="n">
        <v>5725.0195198</v>
      </c>
      <c r="S106" s="23" t="n">
        <v>21585.9976875462</v>
      </c>
      <c r="T106" s="23" t="n">
        <v>38025.0003516633</v>
      </c>
      <c r="U106" s="23" t="n">
        <v>35445.0400340424</v>
      </c>
      <c r="V106" s="23" t="n">
        <v>15900.973753424</v>
      </c>
      <c r="W106" s="23" t="n">
        <v>74352.867388852</v>
      </c>
      <c r="X106" s="23" t="n">
        <v>4237.29502</v>
      </c>
      <c r="Y106" s="23" t="n">
        <v>10575.722265</v>
      </c>
      <c r="Z106" s="23" t="n">
        <v>1078.722365852</v>
      </c>
      <c r="AA106" s="23" t="n">
        <v>7954.079607</v>
      </c>
      <c r="AB106" s="23" t="n">
        <v>32879.448147</v>
      </c>
      <c r="AC106" s="23" t="n">
        <v>3026.066666</v>
      </c>
      <c r="AD106" s="23" t="n">
        <v>5810.959243</v>
      </c>
      <c r="AE106" s="23" t="n">
        <v>6971.40741</v>
      </c>
      <c r="AF106" s="23" t="n">
        <v>1819.166665</v>
      </c>
      <c r="AG106" s="23" t="n">
        <v>246024.639719161</v>
      </c>
      <c r="AH106" s="23" t="n">
        <v>32301.5271100658</v>
      </c>
      <c r="AI106" s="23" t="n">
        <v>34104.2205895483</v>
      </c>
      <c r="AJ106" s="23" t="n">
        <v>54692.275172666</v>
      </c>
      <c r="AK106" s="23" t="n">
        <v>60394.5793158184</v>
      </c>
      <c r="AL106" s="23" t="n">
        <v>26545.9616033178</v>
      </c>
      <c r="AM106" s="23" t="n">
        <v>3093.49086964879</v>
      </c>
      <c r="AN106" s="23" t="n">
        <v>11318.0508716671</v>
      </c>
      <c r="AO106" s="23" t="n">
        <v>18296.0975343879</v>
      </c>
      <c r="AP106" s="23" t="n">
        <v>5278.43665203884</v>
      </c>
    </row>
    <row r="107" customFormat="false" ht="15.75" hidden="false" customHeight="true" outlineLevel="0" collapsed="false">
      <c r="A107" s="67"/>
      <c r="B107" s="22" t="s">
        <v>24</v>
      </c>
      <c r="C107" s="23" t="n">
        <v>560976.829186106</v>
      </c>
      <c r="D107" s="23" t="n">
        <v>35061.5193672509</v>
      </c>
      <c r="E107" s="23" t="n">
        <v>100106.968676106</v>
      </c>
      <c r="F107" s="23" t="n">
        <v>73925.3886021381</v>
      </c>
      <c r="G107" s="23" t="n">
        <v>67212.3654504571</v>
      </c>
      <c r="H107" s="23" t="n">
        <v>58810.248430728</v>
      </c>
      <c r="I107" s="23" t="n">
        <v>41117.0047809902</v>
      </c>
      <c r="J107" s="23" t="n">
        <v>57050.7134892975</v>
      </c>
      <c r="K107" s="23" t="n">
        <v>102998.940023126</v>
      </c>
      <c r="L107" s="23" t="n">
        <v>24693.6803660534</v>
      </c>
      <c r="M107" s="23" t="n">
        <v>244532.511153952</v>
      </c>
      <c r="N107" s="23" t="n">
        <v>5660.00000089</v>
      </c>
      <c r="O107" s="23" t="n">
        <v>58755.0000092091</v>
      </c>
      <c r="P107" s="23" t="n">
        <v>26789.9999999389</v>
      </c>
      <c r="Q107" s="23" t="n">
        <v>6450.999997855</v>
      </c>
      <c r="R107" s="23" t="n">
        <v>5039.999997894</v>
      </c>
      <c r="S107" s="23" t="n">
        <v>30646.66904165</v>
      </c>
      <c r="T107" s="23" t="n">
        <v>39573.768810228</v>
      </c>
      <c r="U107" s="23" t="n">
        <v>55784.0640361647</v>
      </c>
      <c r="V107" s="23" t="n">
        <v>15832.0092601211</v>
      </c>
      <c r="W107" s="23" t="n">
        <v>77363.941704025</v>
      </c>
      <c r="X107" s="23" t="n">
        <v>2049</v>
      </c>
      <c r="Y107" s="23" t="n">
        <v>9511</v>
      </c>
      <c r="Z107" s="23" t="n">
        <v>765.059013724</v>
      </c>
      <c r="AA107" s="23" t="n">
        <v>7644</v>
      </c>
      <c r="AB107" s="23" t="n">
        <v>30965</v>
      </c>
      <c r="AC107" s="23" t="n">
        <v>5482.882690301</v>
      </c>
      <c r="AD107" s="23" t="n">
        <v>5812</v>
      </c>
      <c r="AE107" s="23" t="n">
        <v>12387</v>
      </c>
      <c r="AF107" s="23" t="n">
        <v>2748</v>
      </c>
      <c r="AG107" s="23" t="n">
        <v>239080.376328178</v>
      </c>
      <c r="AH107" s="23" t="n">
        <v>27352.5193663609</v>
      </c>
      <c r="AI107" s="23" t="n">
        <v>31840.9686668969</v>
      </c>
      <c r="AJ107" s="23" t="n">
        <v>46370.3295884751</v>
      </c>
      <c r="AK107" s="23" t="n">
        <v>53117.3654526021</v>
      </c>
      <c r="AL107" s="23" t="n">
        <v>22805.248432834</v>
      </c>
      <c r="AM107" s="23" t="n">
        <v>4987.45304903936</v>
      </c>
      <c r="AN107" s="23" t="n">
        <v>11664.9446790694</v>
      </c>
      <c r="AO107" s="23" t="n">
        <v>34827.8759869563</v>
      </c>
      <c r="AP107" s="23" t="n">
        <v>6113.67110593302</v>
      </c>
    </row>
    <row r="108" customFormat="false" ht="15.75" hidden="false" customHeight="true" outlineLevel="0" collapsed="false">
      <c r="A108" s="67"/>
      <c r="B108" s="25" t="s">
        <v>25</v>
      </c>
      <c r="C108" s="26" t="n">
        <v>768366.267488686</v>
      </c>
      <c r="D108" s="26" t="n">
        <v>61091.0728618539</v>
      </c>
      <c r="E108" s="26" t="n">
        <v>113630.964759</v>
      </c>
      <c r="F108" s="26" t="n">
        <v>106258.50671153</v>
      </c>
      <c r="G108" s="26" t="n">
        <v>162180.20259693</v>
      </c>
      <c r="H108" s="26" t="n">
        <v>54931.6462424736</v>
      </c>
      <c r="I108" s="26" t="n">
        <v>53165.0897071614</v>
      </c>
      <c r="J108" s="26" t="n">
        <v>80059.4326671559</v>
      </c>
      <c r="K108" s="26" t="n">
        <v>103247.413006112</v>
      </c>
      <c r="L108" s="26" t="n">
        <v>33801.9389365383</v>
      </c>
      <c r="M108" s="26" t="n">
        <v>259880.175926727</v>
      </c>
      <c r="N108" s="26" t="n">
        <v>7172.000000774</v>
      </c>
      <c r="O108" s="26" t="n">
        <v>55190.999997363</v>
      </c>
      <c r="P108" s="26" t="n">
        <v>22525.000001655</v>
      </c>
      <c r="Q108" s="26" t="n">
        <v>6821.99999960301</v>
      </c>
      <c r="R108" s="26" t="n">
        <v>3969.00000129</v>
      </c>
      <c r="S108" s="26" t="n">
        <v>33558.899684659</v>
      </c>
      <c r="T108" s="26" t="n">
        <v>51936.1439948139</v>
      </c>
      <c r="U108" s="26" t="n">
        <v>59343.0593165009</v>
      </c>
      <c r="V108" s="26" t="n">
        <v>19363.0729300648</v>
      </c>
      <c r="W108" s="26" t="n">
        <v>110770.220828895</v>
      </c>
      <c r="X108" s="26" t="n">
        <v>2628.29307</v>
      </c>
      <c r="Y108" s="26" t="n">
        <v>21398.3333</v>
      </c>
      <c r="Z108" s="26" t="n">
        <v>1447.133712128</v>
      </c>
      <c r="AA108" s="26" t="n">
        <v>15458.06666</v>
      </c>
      <c r="AB108" s="26" t="n">
        <v>26970.03333</v>
      </c>
      <c r="AC108" s="26" t="n">
        <v>13118</v>
      </c>
      <c r="AD108" s="26" t="n">
        <v>11032.69993</v>
      </c>
      <c r="AE108" s="26" t="n">
        <v>14224.527506767</v>
      </c>
      <c r="AF108" s="26" t="n">
        <v>4493.13332</v>
      </c>
      <c r="AG108" s="26" t="n">
        <v>397715.870733094</v>
      </c>
      <c r="AH108" s="26" t="n">
        <v>51290.7797910799</v>
      </c>
      <c r="AI108" s="26" t="n">
        <v>37041.6314616368</v>
      </c>
      <c r="AJ108" s="26" t="n">
        <v>82286.3729977472</v>
      </c>
      <c r="AK108" s="26" t="n">
        <v>139900.135937327</v>
      </c>
      <c r="AL108" s="26" t="n">
        <v>23992.6129111836</v>
      </c>
      <c r="AM108" s="26" t="n">
        <v>6488.1900225026</v>
      </c>
      <c r="AN108" s="26" t="n">
        <v>17090.5887423395</v>
      </c>
      <c r="AO108" s="26" t="n">
        <v>29679.8261828371</v>
      </c>
      <c r="AP108" s="26" t="n">
        <v>9945.73268647418</v>
      </c>
    </row>
    <row r="109" customFormat="false" ht="15.75" hidden="false" customHeight="true" outlineLevel="0" collapsed="false">
      <c r="A109" s="72" t="n">
        <v>2018</v>
      </c>
      <c r="B109" s="70" t="s">
        <v>12</v>
      </c>
      <c r="C109" s="71" t="n">
        <v>6941827.76862618</v>
      </c>
      <c r="D109" s="71" t="n">
        <v>548066.239107439</v>
      </c>
      <c r="E109" s="71" t="n">
        <v>1318147.74664804</v>
      </c>
      <c r="F109" s="71" t="n">
        <v>1087245.79250863</v>
      </c>
      <c r="G109" s="71" t="n">
        <v>899365.385189507</v>
      </c>
      <c r="H109" s="71" t="n">
        <v>719134.179473522</v>
      </c>
      <c r="I109" s="71" t="n">
        <v>480337.640086804</v>
      </c>
      <c r="J109" s="71" t="n">
        <v>639829.844891926</v>
      </c>
      <c r="K109" s="71" t="n">
        <v>939037.674229684</v>
      </c>
      <c r="L109" s="71" t="n">
        <v>310663.266489788</v>
      </c>
      <c r="M109" s="71" t="n">
        <v>2760024.27036899</v>
      </c>
      <c r="N109" s="71" t="n">
        <v>66942.787236058</v>
      </c>
      <c r="O109" s="71" t="n">
        <v>727646.864086477</v>
      </c>
      <c r="P109" s="71" t="n">
        <v>310558.009814761</v>
      </c>
      <c r="Q109" s="71" t="n">
        <v>71171.002614738</v>
      </c>
      <c r="R109" s="71" t="n">
        <v>54188.000083237</v>
      </c>
      <c r="S109" s="71" t="n">
        <v>339001.918428979</v>
      </c>
      <c r="T109" s="71" t="n">
        <v>431466.480412182</v>
      </c>
      <c r="U109" s="71" t="n">
        <v>564056.009152436</v>
      </c>
      <c r="V109" s="71" t="n">
        <v>194993.198540193</v>
      </c>
      <c r="W109" s="71" t="n">
        <v>1028329.96750854</v>
      </c>
      <c r="X109" s="71" t="n">
        <v>74979.1572272274</v>
      </c>
      <c r="Y109" s="71" t="n">
        <v>193558.37849936</v>
      </c>
      <c r="Z109" s="71" t="n">
        <v>15323.5963052046</v>
      </c>
      <c r="AA109" s="71" t="n">
        <v>98993.0566682959</v>
      </c>
      <c r="AB109" s="71" t="n">
        <v>343528.29942875</v>
      </c>
      <c r="AC109" s="71" t="n">
        <v>87817.0742971978</v>
      </c>
      <c r="AD109" s="71" t="n">
        <v>67866.652063209</v>
      </c>
      <c r="AE109" s="71" t="n">
        <v>113754.820125808</v>
      </c>
      <c r="AF109" s="71" t="n">
        <v>32508.9328934846</v>
      </c>
      <c r="AG109" s="71" t="n">
        <v>3153473.5307493</v>
      </c>
      <c r="AH109" s="71" t="n">
        <v>406144.294644155</v>
      </c>
      <c r="AI109" s="71" t="n">
        <v>396942.504062205</v>
      </c>
      <c r="AJ109" s="71" t="n">
        <v>761364.186388668</v>
      </c>
      <c r="AK109" s="71" t="n">
        <v>729201.325906469</v>
      </c>
      <c r="AL109" s="71" t="n">
        <v>321417.879961537</v>
      </c>
      <c r="AM109" s="71" t="n">
        <v>53518.6473606353</v>
      </c>
      <c r="AN109" s="71" t="n">
        <v>140496.712416575</v>
      </c>
      <c r="AO109" s="71" t="n">
        <v>261226.844951469</v>
      </c>
      <c r="AP109" s="71" t="n">
        <v>83161.1350561284</v>
      </c>
    </row>
    <row r="110" customFormat="false" ht="15.75" hidden="false" customHeight="true" outlineLevel="0" collapsed="false">
      <c r="A110" s="72"/>
      <c r="B110" s="22" t="s">
        <v>14</v>
      </c>
      <c r="C110" s="23" t="n">
        <v>809241.015073397</v>
      </c>
      <c r="D110" s="23" t="n">
        <v>77498.9396774664</v>
      </c>
      <c r="E110" s="23" t="n">
        <v>156813.486314578</v>
      </c>
      <c r="F110" s="23" t="n">
        <v>124143.934447879</v>
      </c>
      <c r="G110" s="23" t="n">
        <v>98232.3176155333</v>
      </c>
      <c r="H110" s="23" t="n">
        <v>47638.5312306162</v>
      </c>
      <c r="I110" s="23" t="n">
        <v>72066.7670732341</v>
      </c>
      <c r="J110" s="23" t="n">
        <v>64655.8066049296</v>
      </c>
      <c r="K110" s="23" t="n">
        <v>125629.076732629</v>
      </c>
      <c r="L110" s="23" t="n">
        <v>42562.1553766465</v>
      </c>
      <c r="M110" s="23" t="n">
        <v>269780.996823301</v>
      </c>
      <c r="N110" s="23" t="n">
        <v>7838.999999777</v>
      </c>
      <c r="O110" s="23" t="n">
        <v>56344.0000048671</v>
      </c>
      <c r="P110" s="23" t="n">
        <v>17480.999994841</v>
      </c>
      <c r="Q110" s="23" t="n">
        <v>7263.999998058</v>
      </c>
      <c r="R110" s="23" t="n">
        <v>3199.999998917</v>
      </c>
      <c r="S110" s="23" t="n">
        <v>45296.96416724</v>
      </c>
      <c r="T110" s="23" t="n">
        <v>39163.0473839747</v>
      </c>
      <c r="U110" s="23" t="n">
        <v>72264.0302857797</v>
      </c>
      <c r="V110" s="23" t="n">
        <v>20928.95498985</v>
      </c>
      <c r="W110" s="23" t="n">
        <v>135328.770989742</v>
      </c>
      <c r="X110" s="23" t="n">
        <v>3084</v>
      </c>
      <c r="Y110" s="23" t="n">
        <v>44661</v>
      </c>
      <c r="Z110" s="23" t="n">
        <v>2354.72592592593</v>
      </c>
      <c r="AA110" s="23" t="n">
        <v>11505.007510636</v>
      </c>
      <c r="AB110" s="23" t="n">
        <v>20856.007510636</v>
      </c>
      <c r="AC110" s="23" t="n">
        <v>19060</v>
      </c>
      <c r="AD110" s="23" t="n">
        <v>8341</v>
      </c>
      <c r="AE110" s="23" t="n">
        <v>19720.030042544</v>
      </c>
      <c r="AF110" s="23" t="n">
        <v>5747</v>
      </c>
      <c r="AG110" s="23" t="n">
        <v>404131.247260496</v>
      </c>
      <c r="AH110" s="23" t="n">
        <v>66575.9396776893</v>
      </c>
      <c r="AI110" s="23" t="n">
        <v>55808.4863097106</v>
      </c>
      <c r="AJ110" s="23" t="n">
        <v>104308.208527112</v>
      </c>
      <c r="AK110" s="23" t="n">
        <v>79463.3101068393</v>
      </c>
      <c r="AL110" s="23" t="n">
        <v>23582.5237210632</v>
      </c>
      <c r="AM110" s="23" t="n">
        <v>7709.80290599425</v>
      </c>
      <c r="AN110" s="23" t="n">
        <v>17151.759220955</v>
      </c>
      <c r="AO110" s="23" t="n">
        <v>33645.016404295</v>
      </c>
      <c r="AP110" s="23" t="n">
        <v>15886.2003867967</v>
      </c>
    </row>
    <row r="111" customFormat="false" ht="15.75" hidden="false" customHeight="true" outlineLevel="0" collapsed="false">
      <c r="A111" s="72"/>
      <c r="B111" s="22" t="s">
        <v>15</v>
      </c>
      <c r="C111" s="23" t="n">
        <v>696254.942104847</v>
      </c>
      <c r="D111" s="23" t="n">
        <v>52864.3292870732</v>
      </c>
      <c r="E111" s="23" t="n">
        <v>96556.6516790427</v>
      </c>
      <c r="F111" s="23" t="n">
        <v>170947.01004697</v>
      </c>
      <c r="G111" s="23" t="n">
        <v>80980.7594783913</v>
      </c>
      <c r="H111" s="23" t="n">
        <v>49857.4933432926</v>
      </c>
      <c r="I111" s="23" t="n">
        <v>56729.3012183551</v>
      </c>
      <c r="J111" s="23" t="n">
        <v>44132.1795618805</v>
      </c>
      <c r="K111" s="23" t="n">
        <v>106440.167933886</v>
      </c>
      <c r="L111" s="23" t="n">
        <v>37747.0495559859</v>
      </c>
      <c r="M111" s="23" t="n">
        <v>196018.829701328</v>
      </c>
      <c r="N111" s="23" t="n">
        <v>5604.000000653</v>
      </c>
      <c r="O111" s="23" t="n">
        <v>33962.000000768</v>
      </c>
      <c r="P111" s="23" t="n">
        <v>22360.000001213</v>
      </c>
      <c r="Q111" s="23" t="n">
        <v>4444.999999672</v>
      </c>
      <c r="R111" s="23" t="n">
        <v>3538.000000953</v>
      </c>
      <c r="S111" s="23" t="n">
        <v>28975.989728129</v>
      </c>
      <c r="T111" s="23" t="n">
        <v>26682.979928156</v>
      </c>
      <c r="U111" s="23" t="n">
        <v>52549.9307918744</v>
      </c>
      <c r="V111" s="23" t="n">
        <v>17900.9292499101</v>
      </c>
      <c r="W111" s="23" t="n">
        <v>121209.3732</v>
      </c>
      <c r="X111" s="23" t="n">
        <v>1916</v>
      </c>
      <c r="Y111" s="23" t="n">
        <v>30067</v>
      </c>
      <c r="Z111" s="23" t="n">
        <v>3676.1557</v>
      </c>
      <c r="AA111" s="23" t="n">
        <v>8470.015</v>
      </c>
      <c r="AB111" s="23" t="n">
        <v>22461</v>
      </c>
      <c r="AC111" s="23" t="n">
        <v>20931.165</v>
      </c>
      <c r="AD111" s="23" t="n">
        <v>4916</v>
      </c>
      <c r="AE111" s="23" t="n">
        <v>22152.0375</v>
      </c>
      <c r="AF111" s="23" t="n">
        <v>6620</v>
      </c>
      <c r="AG111" s="23" t="n">
        <v>379026.739203574</v>
      </c>
      <c r="AH111" s="23" t="n">
        <v>45344.3292864202</v>
      </c>
      <c r="AI111" s="23" t="n">
        <v>32527.6516782749</v>
      </c>
      <c r="AJ111" s="23" t="n">
        <v>144910.854345757</v>
      </c>
      <c r="AK111" s="23" t="n">
        <v>68065.7444787193</v>
      </c>
      <c r="AL111" s="23" t="n">
        <v>23858.4933423396</v>
      </c>
      <c r="AM111" s="23" t="n">
        <v>6822.14649022628</v>
      </c>
      <c r="AN111" s="23" t="n">
        <v>12533.1996337245</v>
      </c>
      <c r="AO111" s="23" t="n">
        <v>31738.1996420035</v>
      </c>
      <c r="AP111" s="23" t="n">
        <v>13226.120306076</v>
      </c>
    </row>
    <row r="112" customFormat="false" ht="15.75" hidden="false" customHeight="true" outlineLevel="0" collapsed="false">
      <c r="A112" s="72"/>
      <c r="B112" s="22" t="s">
        <v>16</v>
      </c>
      <c r="C112" s="23" t="n">
        <v>595510.73696058</v>
      </c>
      <c r="D112" s="23" t="n">
        <v>40962.6521730165</v>
      </c>
      <c r="E112" s="23" t="n">
        <v>77099.6800774709</v>
      </c>
      <c r="F112" s="23" t="n">
        <v>87156.1982328625</v>
      </c>
      <c r="G112" s="23" t="n">
        <v>83496.1453107019</v>
      </c>
      <c r="H112" s="23" t="n">
        <v>66549.1768389642</v>
      </c>
      <c r="I112" s="23" t="n">
        <v>54561.0421826222</v>
      </c>
      <c r="J112" s="23" t="n">
        <v>51424.1952303312</v>
      </c>
      <c r="K112" s="23" t="n">
        <v>103617.477460973</v>
      </c>
      <c r="L112" s="23" t="n">
        <v>30644.1694536187</v>
      </c>
      <c r="M112" s="23" t="n">
        <v>216210.01872133</v>
      </c>
      <c r="N112" s="23" t="n">
        <v>5301.009419944</v>
      </c>
      <c r="O112" s="23" t="n">
        <v>35108.017099848</v>
      </c>
      <c r="P112" s="23" t="n">
        <v>20653.95002026</v>
      </c>
      <c r="Q112" s="23" t="n">
        <v>5535.00595000001</v>
      </c>
      <c r="R112" s="23" t="n">
        <v>4804.000059278</v>
      </c>
      <c r="S112" s="23" t="n">
        <v>34464.001516</v>
      </c>
      <c r="T112" s="23" t="n">
        <v>33645.010399</v>
      </c>
      <c r="U112" s="23" t="n">
        <v>58830.9947269996</v>
      </c>
      <c r="V112" s="23" t="n">
        <v>17868.02953</v>
      </c>
      <c r="W112" s="23" t="n">
        <v>99809.2742805313</v>
      </c>
      <c r="X112" s="23" t="n">
        <v>6977</v>
      </c>
      <c r="Y112" s="23" t="n">
        <v>16131</v>
      </c>
      <c r="Z112" s="23" t="n">
        <v>1299.25925925926</v>
      </c>
      <c r="AA112" s="23" t="n">
        <v>8648</v>
      </c>
      <c r="AB112" s="23" t="n">
        <v>30306</v>
      </c>
      <c r="AC112" s="23" t="n">
        <v>13301.015021272</v>
      </c>
      <c r="AD112" s="23" t="n">
        <v>6004</v>
      </c>
      <c r="AE112" s="23" t="n">
        <v>13733</v>
      </c>
      <c r="AF112" s="23" t="n">
        <v>3410</v>
      </c>
      <c r="AG112" s="23" t="n">
        <v>279491.443958711</v>
      </c>
      <c r="AH112" s="23" t="n">
        <v>28684.6427530725</v>
      </c>
      <c r="AI112" s="23" t="n">
        <v>25860.6629776228</v>
      </c>
      <c r="AJ112" s="23" t="n">
        <v>65202.9889533432</v>
      </c>
      <c r="AK112" s="23" t="n">
        <v>69313.1393607019</v>
      </c>
      <c r="AL112" s="23" t="n">
        <v>31439.1767796861</v>
      </c>
      <c r="AM112" s="23" t="n">
        <v>6796.02564535026</v>
      </c>
      <c r="AN112" s="23" t="n">
        <v>11775.1848313307</v>
      </c>
      <c r="AO112" s="23" t="n">
        <v>31053.482733969</v>
      </c>
      <c r="AP112" s="23" t="n">
        <v>9366.13992361982</v>
      </c>
    </row>
    <row r="113" customFormat="false" ht="15.75" hidden="false" customHeight="true" outlineLevel="0" collapsed="false">
      <c r="A113" s="72"/>
      <c r="B113" s="22" t="s">
        <v>17</v>
      </c>
      <c r="C113" s="23" t="n">
        <v>499963.788158211</v>
      </c>
      <c r="D113" s="23" t="n">
        <v>38968.2967412013</v>
      </c>
      <c r="E113" s="23" t="n">
        <v>87508.1498153549</v>
      </c>
      <c r="F113" s="23" t="n">
        <v>77916.5973889427</v>
      </c>
      <c r="G113" s="23" t="n">
        <v>57183.8802363218</v>
      </c>
      <c r="H113" s="23" t="n">
        <v>57205.4321491968</v>
      </c>
      <c r="I113" s="23" t="n">
        <v>34821.8520128565</v>
      </c>
      <c r="J113" s="23" t="n">
        <v>46635.7487282775</v>
      </c>
      <c r="K113" s="23" t="n">
        <v>75722.5481201739</v>
      </c>
      <c r="L113" s="23" t="n">
        <v>24001.2829659286</v>
      </c>
      <c r="M113" s="23" t="n">
        <v>217363.894682002</v>
      </c>
      <c r="N113" s="23" t="n">
        <v>5042.977520029</v>
      </c>
      <c r="O113" s="23" t="n">
        <v>49415.8456800399</v>
      </c>
      <c r="P113" s="23" t="n">
        <v>22401.05972084</v>
      </c>
      <c r="Q113" s="23" t="n">
        <v>5775.996749952</v>
      </c>
      <c r="R113" s="23" t="n">
        <v>4982.000002141</v>
      </c>
      <c r="S113" s="23" t="n">
        <v>28400.996263</v>
      </c>
      <c r="T113" s="23" t="n">
        <v>32608.0020119999</v>
      </c>
      <c r="U113" s="23" t="n">
        <v>52360.999794</v>
      </c>
      <c r="V113" s="23" t="n">
        <v>16376.0169399999</v>
      </c>
      <c r="W113" s="23" t="n">
        <v>69661.109133</v>
      </c>
      <c r="X113" s="23" t="n">
        <v>7788</v>
      </c>
      <c r="Y113" s="23" t="n">
        <v>8576</v>
      </c>
      <c r="Z113" s="23" t="n">
        <v>801.134232</v>
      </c>
      <c r="AA113" s="23" t="n">
        <v>7407</v>
      </c>
      <c r="AB113" s="23" t="n">
        <v>30684</v>
      </c>
      <c r="AC113" s="23" t="n">
        <v>2504.974901</v>
      </c>
      <c r="AD113" s="23" t="n">
        <v>4454</v>
      </c>
      <c r="AE113" s="23" t="n">
        <v>5968</v>
      </c>
      <c r="AF113" s="23" t="n">
        <v>1478</v>
      </c>
      <c r="AG113" s="23" t="n">
        <v>212938.784343257</v>
      </c>
      <c r="AH113" s="23" t="n">
        <v>26137.3192211723</v>
      </c>
      <c r="AI113" s="23" t="n">
        <v>29516.3041353153</v>
      </c>
      <c r="AJ113" s="23" t="n">
        <v>54714.4034361024</v>
      </c>
      <c r="AK113" s="23" t="n">
        <v>44000.8834863698</v>
      </c>
      <c r="AL113" s="23" t="n">
        <v>21539.4321470558</v>
      </c>
      <c r="AM113" s="23" t="n">
        <v>3915.88084885658</v>
      </c>
      <c r="AN113" s="23" t="n">
        <v>9573.74671627679</v>
      </c>
      <c r="AO113" s="23" t="n">
        <v>17393.5483261755</v>
      </c>
      <c r="AP113" s="23" t="n">
        <v>6147.26602592828</v>
      </c>
    </row>
    <row r="114" customFormat="false" ht="15.75" hidden="false" customHeight="true" outlineLevel="0" collapsed="false">
      <c r="A114" s="72"/>
      <c r="B114" s="22" t="s">
        <v>18</v>
      </c>
      <c r="C114" s="23" t="n">
        <v>435746.232167722</v>
      </c>
      <c r="D114" s="23" t="n">
        <v>38616.7141618141</v>
      </c>
      <c r="E114" s="23" t="n">
        <v>84603.5657549393</v>
      </c>
      <c r="F114" s="23" t="n">
        <v>68430.9215895663</v>
      </c>
      <c r="G114" s="23" t="n">
        <v>59305.7666317926</v>
      </c>
      <c r="H114" s="23" t="n">
        <v>49329.1626082897</v>
      </c>
      <c r="I114" s="23" t="n">
        <v>24763.8200925466</v>
      </c>
      <c r="J114" s="23" t="n">
        <v>41366.8777671792</v>
      </c>
      <c r="K114" s="23" t="n">
        <v>50690.367983655</v>
      </c>
      <c r="L114" s="23" t="n">
        <v>18639.0355779775</v>
      </c>
      <c r="M114" s="23" t="n">
        <v>190984.828122058</v>
      </c>
      <c r="N114" s="23" t="n">
        <v>4536.800299976</v>
      </c>
      <c r="O114" s="23" t="n">
        <v>52262.00111296</v>
      </c>
      <c r="P114" s="23" t="n">
        <v>24078.000093831</v>
      </c>
      <c r="Q114" s="23" t="n">
        <v>6108.999893844</v>
      </c>
      <c r="R114" s="23" t="n">
        <v>4871.000002034</v>
      </c>
      <c r="S114" s="23" t="n">
        <v>20737.00054311</v>
      </c>
      <c r="T114" s="23" t="n">
        <v>29132.999489032</v>
      </c>
      <c r="U114" s="23" t="n">
        <v>35450.0048072799</v>
      </c>
      <c r="V114" s="23" t="n">
        <v>13808.0218799931</v>
      </c>
      <c r="W114" s="23" t="n">
        <v>61149.172584</v>
      </c>
      <c r="X114" s="23" t="n">
        <v>7418</v>
      </c>
      <c r="Y114" s="23" t="n">
        <v>8054</v>
      </c>
      <c r="Z114" s="23" t="n">
        <v>773.172584</v>
      </c>
      <c r="AA114" s="23" t="n">
        <v>7489</v>
      </c>
      <c r="AB114" s="23" t="n">
        <v>26995</v>
      </c>
      <c r="AC114" s="23" t="n">
        <v>1922</v>
      </c>
      <c r="AD114" s="23" t="n">
        <v>3572</v>
      </c>
      <c r="AE114" s="23" t="n">
        <v>3660</v>
      </c>
      <c r="AF114" s="23" t="n">
        <v>1266</v>
      </c>
      <c r="AG114" s="23" t="n">
        <v>183612.231461701</v>
      </c>
      <c r="AH114" s="23" t="n">
        <v>26661.9138618381</v>
      </c>
      <c r="AI114" s="23" t="n">
        <v>24287.5646419795</v>
      </c>
      <c r="AJ114" s="23" t="n">
        <v>43579.7489117352</v>
      </c>
      <c r="AK114" s="23" t="n">
        <v>45707.7667379485</v>
      </c>
      <c r="AL114" s="23" t="n">
        <v>17463.1626062557</v>
      </c>
      <c r="AM114" s="23" t="n">
        <v>2104.8195494366</v>
      </c>
      <c r="AN114" s="23" t="n">
        <v>8661.87827814648</v>
      </c>
      <c r="AO114" s="23" t="n">
        <v>11580.3631763735</v>
      </c>
      <c r="AP114" s="23" t="n">
        <v>3565.01369798443</v>
      </c>
    </row>
    <row r="115" customFormat="false" ht="15.75" hidden="false" customHeight="true" outlineLevel="0" collapsed="false">
      <c r="A115" s="72"/>
      <c r="B115" s="22" t="s">
        <v>19</v>
      </c>
      <c r="C115" s="23" t="n">
        <v>369324.78688619</v>
      </c>
      <c r="D115" s="23" t="n">
        <v>35113.5339159895</v>
      </c>
      <c r="E115" s="23" t="n">
        <v>88044.8385481912</v>
      </c>
      <c r="F115" s="23" t="n">
        <v>41940.8658259921</v>
      </c>
      <c r="G115" s="23" t="n">
        <v>50465.5500483149</v>
      </c>
      <c r="H115" s="23" t="n">
        <v>39393.3940203752</v>
      </c>
      <c r="I115" s="23" t="n">
        <v>23574.9573438648</v>
      </c>
      <c r="J115" s="23" t="n">
        <v>39279.1733800248</v>
      </c>
      <c r="K115" s="23" t="n">
        <v>36602.8718809918</v>
      </c>
      <c r="L115" s="23" t="n">
        <v>14909.6019224735</v>
      </c>
      <c r="M115" s="23" t="n">
        <v>175448.00543087</v>
      </c>
      <c r="N115" s="23" t="n">
        <v>4501.999998516</v>
      </c>
      <c r="O115" s="23" t="n">
        <v>57069.999981718</v>
      </c>
      <c r="P115" s="23" t="n">
        <v>18667.000003358</v>
      </c>
      <c r="Q115" s="23" t="n">
        <v>4794.000000455</v>
      </c>
      <c r="R115" s="23" t="n">
        <v>3976.00000114</v>
      </c>
      <c r="S115" s="23" t="n">
        <v>19876.00633036</v>
      </c>
      <c r="T115" s="23" t="n">
        <v>28088.00198698</v>
      </c>
      <c r="U115" s="23" t="n">
        <v>27083.9994182959</v>
      </c>
      <c r="V115" s="23" t="n">
        <v>11390.997710048</v>
      </c>
      <c r="W115" s="23" t="n">
        <v>52081.089957</v>
      </c>
      <c r="X115" s="23" t="n">
        <v>6972</v>
      </c>
      <c r="Y115" s="23" t="n">
        <v>7358</v>
      </c>
      <c r="Z115" s="23" t="n">
        <v>538.115056</v>
      </c>
      <c r="AA115" s="23" t="n">
        <v>6619</v>
      </c>
      <c r="AB115" s="23" t="n">
        <v>21413</v>
      </c>
      <c r="AC115" s="23" t="n">
        <v>2052.974901</v>
      </c>
      <c r="AD115" s="23" t="n">
        <v>3381</v>
      </c>
      <c r="AE115" s="23" t="n">
        <v>2692</v>
      </c>
      <c r="AF115" s="23" t="n">
        <v>1055</v>
      </c>
      <c r="AG115" s="23" t="n">
        <v>141795.691498348</v>
      </c>
      <c r="AH115" s="23" t="n">
        <v>23639.5339174735</v>
      </c>
      <c r="AI115" s="23" t="n">
        <v>23616.8385664734</v>
      </c>
      <c r="AJ115" s="23" t="n">
        <v>22735.7507666339</v>
      </c>
      <c r="AK115" s="23" t="n">
        <v>39052.5500478599</v>
      </c>
      <c r="AL115" s="23" t="n">
        <v>14004.3940192352</v>
      </c>
      <c r="AM115" s="23" t="n">
        <v>1645.97611250473</v>
      </c>
      <c r="AN115" s="23" t="n">
        <v>7810.17139304427</v>
      </c>
      <c r="AO115" s="23" t="n">
        <v>6826.87246269531</v>
      </c>
      <c r="AP115" s="23" t="n">
        <v>2463.60421242558</v>
      </c>
    </row>
    <row r="116" customFormat="false" ht="15.75" hidden="false" customHeight="true" outlineLevel="0" collapsed="false">
      <c r="A116" s="72"/>
      <c r="B116" s="22" t="s">
        <v>20</v>
      </c>
      <c r="C116" s="23" t="n">
        <v>553595.231473553</v>
      </c>
      <c r="D116" s="23" t="n">
        <v>51967.5673642894</v>
      </c>
      <c r="E116" s="23" t="n">
        <v>142230.078019411</v>
      </c>
      <c r="F116" s="23" t="n">
        <v>71551.931013471</v>
      </c>
      <c r="G116" s="23" t="n">
        <v>85889.3868110698</v>
      </c>
      <c r="H116" s="23" t="n">
        <v>71614.3040018058</v>
      </c>
      <c r="I116" s="23" t="n">
        <v>26469.2652746196</v>
      </c>
      <c r="J116" s="23" t="n">
        <v>45431.8443456612</v>
      </c>
      <c r="K116" s="23" t="n">
        <v>43000.0637018778</v>
      </c>
      <c r="L116" s="23" t="n">
        <v>15440.7909413652</v>
      </c>
      <c r="M116" s="23" t="n">
        <v>234388.981980093</v>
      </c>
      <c r="N116" s="23" t="n">
        <v>5747.99999702</v>
      </c>
      <c r="O116" s="23" t="n">
        <v>93346.0002122901</v>
      </c>
      <c r="P116" s="23" t="n">
        <v>28870.99996381</v>
      </c>
      <c r="Q116" s="23" t="n">
        <v>7263.00002406</v>
      </c>
      <c r="R116" s="23" t="n">
        <v>5150.000019</v>
      </c>
      <c r="S116" s="23" t="n">
        <v>22593.99910416</v>
      </c>
      <c r="T116" s="23" t="n">
        <v>30485.0030430801</v>
      </c>
      <c r="U116" s="23" t="n">
        <v>29513.99983727</v>
      </c>
      <c r="V116" s="23" t="n">
        <v>11417.9797794</v>
      </c>
      <c r="W116" s="23" t="n">
        <v>77893.02044888</v>
      </c>
      <c r="X116" s="23" t="n">
        <v>9237</v>
      </c>
      <c r="Y116" s="23" t="n">
        <v>13951</v>
      </c>
      <c r="Z116" s="23" t="n">
        <v>1091.02044888</v>
      </c>
      <c r="AA116" s="23" t="n">
        <v>9319</v>
      </c>
      <c r="AB116" s="23" t="n">
        <v>33344</v>
      </c>
      <c r="AC116" s="23" t="n">
        <v>1894</v>
      </c>
      <c r="AD116" s="23" t="n">
        <v>4551</v>
      </c>
      <c r="AE116" s="23" t="n">
        <v>3476</v>
      </c>
      <c r="AF116" s="23" t="n">
        <v>1030</v>
      </c>
      <c r="AG116" s="23" t="n">
        <v>241313.229044594</v>
      </c>
      <c r="AH116" s="23" t="n">
        <v>36982.5673672694</v>
      </c>
      <c r="AI116" s="23" t="n">
        <v>34933.0778071211</v>
      </c>
      <c r="AJ116" s="23" t="n">
        <v>41589.910600781</v>
      </c>
      <c r="AK116" s="23" t="n">
        <v>69307.3867870098</v>
      </c>
      <c r="AL116" s="23" t="n">
        <v>33120.3039828057</v>
      </c>
      <c r="AM116" s="23" t="n">
        <v>1981.26617045986</v>
      </c>
      <c r="AN116" s="23" t="n">
        <v>10395.841302581</v>
      </c>
      <c r="AO116" s="23" t="n">
        <v>10010.0638646077</v>
      </c>
      <c r="AP116" s="23" t="n">
        <v>2992.81116196511</v>
      </c>
    </row>
    <row r="117" customFormat="false" ht="15.75" hidden="false" customHeight="true" outlineLevel="0" collapsed="false">
      <c r="A117" s="72"/>
      <c r="B117" s="22" t="s">
        <v>21</v>
      </c>
      <c r="C117" s="23" t="n">
        <v>471340.793982679</v>
      </c>
      <c r="D117" s="23" t="n">
        <v>37788.4972549286</v>
      </c>
      <c r="E117" s="23" t="n">
        <v>113232.803263562</v>
      </c>
      <c r="F117" s="23" t="n">
        <v>55617.997938543</v>
      </c>
      <c r="G117" s="23" t="n">
        <v>63443.2941082954</v>
      </c>
      <c r="H117" s="23" t="n">
        <v>55354.5408775565</v>
      </c>
      <c r="I117" s="23" t="n">
        <v>27269.1264719539</v>
      </c>
      <c r="J117" s="23" t="n">
        <v>47733.0447128597</v>
      </c>
      <c r="K117" s="23" t="n">
        <v>53523.0729860071</v>
      </c>
      <c r="L117" s="23" t="n">
        <v>17378.4163689943</v>
      </c>
      <c r="M117" s="23" t="n">
        <v>227356.050064481</v>
      </c>
      <c r="N117" s="23" t="n">
        <v>4852.9999986</v>
      </c>
      <c r="O117" s="23" t="n">
        <v>78239.0000110521</v>
      </c>
      <c r="P117" s="23" t="n">
        <v>24988.000007226</v>
      </c>
      <c r="Q117" s="23" t="n">
        <v>6137.999999516</v>
      </c>
      <c r="R117" s="23" t="n">
        <v>5156.00000001</v>
      </c>
      <c r="S117" s="23" t="n">
        <v>23857.996692224</v>
      </c>
      <c r="T117" s="23" t="n">
        <v>33820.9926507811</v>
      </c>
      <c r="U117" s="23" t="n">
        <v>36631.0044149999</v>
      </c>
      <c r="V117" s="23" t="n">
        <v>13672.0562900719</v>
      </c>
      <c r="W117" s="23" t="n">
        <v>61690.024538656</v>
      </c>
      <c r="X117" s="23" t="n">
        <v>6853</v>
      </c>
      <c r="Y117" s="23" t="n">
        <v>8501</v>
      </c>
      <c r="Z117" s="23" t="n">
        <v>719.024538656</v>
      </c>
      <c r="AA117" s="23" t="n">
        <v>7579</v>
      </c>
      <c r="AB117" s="23" t="n">
        <v>27000</v>
      </c>
      <c r="AC117" s="23" t="n">
        <v>1760</v>
      </c>
      <c r="AD117" s="23" t="n">
        <v>4460</v>
      </c>
      <c r="AE117" s="23" t="n">
        <v>3865</v>
      </c>
      <c r="AF117" s="23" t="n">
        <v>953</v>
      </c>
      <c r="AG117" s="23" t="n">
        <v>182294.719379557</v>
      </c>
      <c r="AH117" s="23" t="n">
        <v>26082.4972563286</v>
      </c>
      <c r="AI117" s="23" t="n">
        <v>26492.8032525104</v>
      </c>
      <c r="AJ117" s="23" t="n">
        <v>29910.9733926611</v>
      </c>
      <c r="AK117" s="23" t="n">
        <v>49726.2941087794</v>
      </c>
      <c r="AL117" s="23" t="n">
        <v>23198.5408775465</v>
      </c>
      <c r="AM117" s="23" t="n">
        <v>1651.12977972999</v>
      </c>
      <c r="AN117" s="23" t="n">
        <v>9452.05206207841</v>
      </c>
      <c r="AO117" s="23" t="n">
        <v>13027.0685710069</v>
      </c>
      <c r="AP117" s="23" t="n">
        <v>2753.36007892229</v>
      </c>
    </row>
    <row r="118" customFormat="false" ht="15.75" hidden="false" customHeight="true" outlineLevel="0" collapsed="false">
      <c r="A118" s="72"/>
      <c r="B118" s="22" t="s">
        <v>22</v>
      </c>
      <c r="C118" s="23" t="n">
        <v>545997.239493692</v>
      </c>
      <c r="D118" s="23" t="n">
        <v>36335.8061485509</v>
      </c>
      <c r="E118" s="23" t="n">
        <v>115288.1185146</v>
      </c>
      <c r="F118" s="23" t="n">
        <v>102463.413884544</v>
      </c>
      <c r="G118" s="23" t="n">
        <v>60551.223995484</v>
      </c>
      <c r="H118" s="23" t="n">
        <v>85633.1732847164</v>
      </c>
      <c r="I118" s="23" t="n">
        <v>24490.2086714877</v>
      </c>
      <c r="J118" s="23" t="n">
        <v>51512.409513762</v>
      </c>
      <c r="K118" s="23" t="n">
        <v>50069.6371220429</v>
      </c>
      <c r="L118" s="23" t="n">
        <v>19653.2483585309</v>
      </c>
      <c r="M118" s="23" t="n">
        <v>225341.948604006</v>
      </c>
      <c r="N118" s="23" t="n">
        <v>5108.00000088</v>
      </c>
      <c r="O118" s="23" t="n">
        <v>70203.000014452</v>
      </c>
      <c r="P118" s="23" t="n">
        <v>34060.000008748</v>
      </c>
      <c r="Q118" s="23" t="n">
        <v>5394.99999952</v>
      </c>
      <c r="R118" s="23" t="n">
        <v>5362.999999306</v>
      </c>
      <c r="S118" s="23" t="n">
        <v>20553.99543967</v>
      </c>
      <c r="T118" s="23" t="n">
        <v>36421.9927365801</v>
      </c>
      <c r="U118" s="23" t="n">
        <v>34122.00803481</v>
      </c>
      <c r="V118" s="23" t="n">
        <v>14114.95237004</v>
      </c>
      <c r="W118" s="23" t="n">
        <v>72727.865446875</v>
      </c>
      <c r="X118" s="23" t="n">
        <v>6164</v>
      </c>
      <c r="Y118" s="23" t="n">
        <v>9361</v>
      </c>
      <c r="Z118" s="23" t="n">
        <v>1271.115769772</v>
      </c>
      <c r="AA118" s="23" t="n">
        <v>6598.43358223</v>
      </c>
      <c r="AB118" s="23" t="n">
        <v>37447.13071201</v>
      </c>
      <c r="AC118" s="23" t="n">
        <v>1674.960129391</v>
      </c>
      <c r="AD118" s="23" t="n">
        <v>4729.13071201</v>
      </c>
      <c r="AE118" s="23" t="n">
        <v>4185.050970792</v>
      </c>
      <c r="AF118" s="23" t="n">
        <v>1297.04357067</v>
      </c>
      <c r="AG118" s="23" t="n">
        <v>247927.425442829</v>
      </c>
      <c r="AH118" s="23" t="n">
        <v>25063.8061476709</v>
      </c>
      <c r="AI118" s="23" t="n">
        <v>35724.1185001478</v>
      </c>
      <c r="AJ118" s="23" t="n">
        <v>67132.2981060243</v>
      </c>
      <c r="AK118" s="23" t="n">
        <v>48557.7904137339</v>
      </c>
      <c r="AL118" s="23" t="n">
        <v>42823.0425734004</v>
      </c>
      <c r="AM118" s="23" t="n">
        <v>2261.25310242691</v>
      </c>
      <c r="AN118" s="23" t="n">
        <v>10361.2860651718</v>
      </c>
      <c r="AO118" s="23" t="n">
        <v>11762.5781164403</v>
      </c>
      <c r="AP118" s="23" t="n">
        <v>4241.25241782149</v>
      </c>
    </row>
    <row r="119" customFormat="false" ht="15.75" hidden="false" customHeight="true" outlineLevel="0" collapsed="false">
      <c r="A119" s="72"/>
      <c r="B119" s="22" t="s">
        <v>23</v>
      </c>
      <c r="C119" s="23" t="n">
        <v>550735.980916973</v>
      </c>
      <c r="D119" s="23" t="n">
        <v>39692.1143730252</v>
      </c>
      <c r="E119" s="23" t="n">
        <v>105570.367798523</v>
      </c>
      <c r="F119" s="23" t="n">
        <v>84097.2852423252</v>
      </c>
      <c r="G119" s="23" t="n">
        <v>64166.1336441848</v>
      </c>
      <c r="H119" s="23" t="n">
        <v>73001.4094538783</v>
      </c>
      <c r="I119" s="23" t="n">
        <v>30747.9628861426</v>
      </c>
      <c r="J119" s="23" t="n">
        <v>58085.1485032317</v>
      </c>
      <c r="K119" s="23" t="n">
        <v>68668.1229235577</v>
      </c>
      <c r="L119" s="23" t="n">
        <v>26707.4360921351</v>
      </c>
      <c r="M119" s="23" t="n">
        <v>237931.020619457</v>
      </c>
      <c r="N119" s="23" t="n">
        <v>5300.999998015</v>
      </c>
      <c r="O119" s="23" t="n">
        <v>64194.000006934</v>
      </c>
      <c r="P119" s="23" t="n">
        <v>33322.000001634</v>
      </c>
      <c r="Q119" s="23" t="n">
        <v>5639.999998642</v>
      </c>
      <c r="R119" s="23" t="n">
        <v>5255.000000113</v>
      </c>
      <c r="S119" s="23" t="n">
        <v>23723.998462695</v>
      </c>
      <c r="T119" s="23" t="n">
        <v>39788.996970295</v>
      </c>
      <c r="U119" s="23" t="n">
        <v>41277.9952810501</v>
      </c>
      <c r="V119" s="23" t="n">
        <v>19428.0299000769</v>
      </c>
      <c r="W119" s="23" t="n">
        <v>75011.7383986031</v>
      </c>
      <c r="X119" s="23" t="n">
        <v>6114</v>
      </c>
      <c r="Y119" s="23" t="n">
        <v>8161.807691902</v>
      </c>
      <c r="Z119" s="23" t="n">
        <v>897.165967806</v>
      </c>
      <c r="AA119" s="23" t="n">
        <v>6929.76923076</v>
      </c>
      <c r="AB119" s="23" t="n">
        <v>35360.038461538</v>
      </c>
      <c r="AC119" s="23" t="n">
        <v>3308.076923076</v>
      </c>
      <c r="AD119" s="23" t="n">
        <v>5824</v>
      </c>
      <c r="AE119" s="23" t="n">
        <v>6443.803200445</v>
      </c>
      <c r="AF119" s="23" t="n">
        <v>1973.076923076</v>
      </c>
      <c r="AG119" s="23" t="n">
        <v>237793.221898955</v>
      </c>
      <c r="AH119" s="23" t="n">
        <v>28277.1143750102</v>
      </c>
      <c r="AI119" s="23" t="n">
        <v>33214.5600996867</v>
      </c>
      <c r="AJ119" s="23" t="n">
        <v>49878.1192728849</v>
      </c>
      <c r="AK119" s="23" t="n">
        <v>51596.3644147828</v>
      </c>
      <c r="AL119" s="23" t="n">
        <v>32386.3709922273</v>
      </c>
      <c r="AM119" s="23" t="n">
        <v>3715.88750037175</v>
      </c>
      <c r="AN119" s="23" t="n">
        <v>12472.1515329364</v>
      </c>
      <c r="AO119" s="23" t="n">
        <v>20946.3244420621</v>
      </c>
      <c r="AP119" s="23" t="n">
        <v>5306.32926898268</v>
      </c>
    </row>
    <row r="120" customFormat="false" ht="15.75" hidden="false" customHeight="true" outlineLevel="0" collapsed="false">
      <c r="A120" s="72"/>
      <c r="B120" s="22" t="s">
        <v>24</v>
      </c>
      <c r="C120" s="23" t="n">
        <v>625925.145251129</v>
      </c>
      <c r="D120" s="23" t="n">
        <v>36018.7246007958</v>
      </c>
      <c r="E120" s="23" t="n">
        <v>113043.005726709</v>
      </c>
      <c r="F120" s="23" t="n">
        <v>102149.021765024</v>
      </c>
      <c r="G120" s="23" t="n">
        <v>59453.5146534953</v>
      </c>
      <c r="H120" s="23" t="n">
        <v>67600.3840142503</v>
      </c>
      <c r="I120" s="23" t="n">
        <v>44171.169382183</v>
      </c>
      <c r="J120" s="23" t="n">
        <v>65040.6318652984</v>
      </c>
      <c r="K120" s="23" t="n">
        <v>112950.798551339</v>
      </c>
      <c r="L120" s="23" t="n">
        <v>25497.8946920735</v>
      </c>
      <c r="M120" s="23" t="n">
        <v>274556.98547229</v>
      </c>
      <c r="N120" s="23" t="n">
        <v>6059.000000472</v>
      </c>
      <c r="O120" s="23" t="n">
        <v>68665.999984329</v>
      </c>
      <c r="P120" s="23" t="n">
        <v>35892.99999527</v>
      </c>
      <c r="Q120" s="23" t="n">
        <v>5752.999999416</v>
      </c>
      <c r="R120" s="23" t="n">
        <v>4209.000001961</v>
      </c>
      <c r="S120" s="23" t="n">
        <v>32753.992314911</v>
      </c>
      <c r="T120" s="23" t="n">
        <v>44835.0012891501</v>
      </c>
      <c r="U120" s="23" t="n">
        <v>60223.0072359061</v>
      </c>
      <c r="V120" s="23" t="n">
        <v>16164.984650872</v>
      </c>
      <c r="W120" s="23" t="n">
        <v>79181.7961550264</v>
      </c>
      <c r="X120" s="23" t="n">
        <v>5215.1572272274</v>
      </c>
      <c r="Y120" s="23" t="n">
        <v>8478.5708074578</v>
      </c>
      <c r="Z120" s="23" t="n">
        <v>845.6225175854</v>
      </c>
      <c r="AA120" s="23" t="n">
        <v>6479.83134467</v>
      </c>
      <c r="AB120" s="23" t="n">
        <v>32787.122744566</v>
      </c>
      <c r="AC120" s="23" t="n">
        <v>4743.0638343908</v>
      </c>
      <c r="AD120" s="23" t="n">
        <v>6281.52135119899</v>
      </c>
      <c r="AE120" s="23" t="n">
        <v>11992.0939281916</v>
      </c>
      <c r="AF120" s="23" t="n">
        <v>2358.8123997386</v>
      </c>
      <c r="AG120" s="23" t="n">
        <v>272186.363623856</v>
      </c>
      <c r="AH120" s="23" t="n">
        <v>24744.5673730964</v>
      </c>
      <c r="AI120" s="23" t="n">
        <v>35898.4349349213</v>
      </c>
      <c r="AJ120" s="23" t="n">
        <v>65410.3992521685</v>
      </c>
      <c r="AK120" s="23" t="n">
        <v>47220.6833094093</v>
      </c>
      <c r="AL120" s="23" t="n">
        <v>30604.2612677234</v>
      </c>
      <c r="AM120" s="23" t="n">
        <v>6674.11323288128</v>
      </c>
      <c r="AN120" s="23" t="n">
        <v>13924.1092249494</v>
      </c>
      <c r="AO120" s="23" t="n">
        <v>40735.6973872347</v>
      </c>
      <c r="AP120" s="23" t="n">
        <v>6974.09764146354</v>
      </c>
    </row>
    <row r="121" customFormat="false" ht="15.75" hidden="false" customHeight="true" outlineLevel="0" collapsed="false">
      <c r="A121" s="72"/>
      <c r="B121" s="22" t="s">
        <v>25</v>
      </c>
      <c r="C121" s="26" t="n">
        <v>788191.87615608</v>
      </c>
      <c r="D121" s="26" t="n">
        <v>62239.0634092916</v>
      </c>
      <c r="E121" s="26" t="n">
        <v>138157.001135665</v>
      </c>
      <c r="F121" s="26" t="n">
        <v>100830.615132538</v>
      </c>
      <c r="G121" s="26" t="n">
        <v>136197.412655924</v>
      </c>
      <c r="H121" s="26" t="n">
        <v>55957.1776505876</v>
      </c>
      <c r="I121" s="26" t="n">
        <v>60672.167476946</v>
      </c>
      <c r="J121" s="26" t="n">
        <v>84532.7846785338</v>
      </c>
      <c r="K121" s="26" t="n">
        <v>112123.468832609</v>
      </c>
      <c r="L121" s="26" t="n">
        <v>37482.1851840643</v>
      </c>
      <c r="M121" s="26" t="n">
        <v>294642.710147849</v>
      </c>
      <c r="N121" s="26" t="n">
        <v>7048.000002176</v>
      </c>
      <c r="O121" s="26" t="n">
        <v>68836.999977218</v>
      </c>
      <c r="P121" s="26" t="n">
        <v>27783.00000373</v>
      </c>
      <c r="Q121" s="26" t="n">
        <v>7059.000001603</v>
      </c>
      <c r="R121" s="26" t="n">
        <v>3683.999998384</v>
      </c>
      <c r="S121" s="26" t="n">
        <v>37766.9778674802</v>
      </c>
      <c r="T121" s="26" t="n">
        <v>56794.4525231558</v>
      </c>
      <c r="U121" s="26" t="n">
        <v>63748.0345241701</v>
      </c>
      <c r="V121" s="26" t="n">
        <v>21922.245249932</v>
      </c>
      <c r="W121" s="26" t="n">
        <v>122586.732376223</v>
      </c>
      <c r="X121" s="26" t="n">
        <v>7241</v>
      </c>
      <c r="Y121" s="26" t="n">
        <v>30258</v>
      </c>
      <c r="Z121" s="26" t="n">
        <v>1057.08430532</v>
      </c>
      <c r="AA121" s="26" t="n">
        <v>11949</v>
      </c>
      <c r="AB121" s="26" t="n">
        <v>24875</v>
      </c>
      <c r="AC121" s="26" t="n">
        <v>14664.843587068</v>
      </c>
      <c r="AD121" s="26" t="n">
        <v>11353</v>
      </c>
      <c r="AE121" s="26" t="n">
        <v>15867.804483835</v>
      </c>
      <c r="AF121" s="26" t="n">
        <v>5321</v>
      </c>
      <c r="AG121" s="26" t="n">
        <v>370962.433632046</v>
      </c>
      <c r="AH121" s="26" t="n">
        <v>47950.0634071156</v>
      </c>
      <c r="AI121" s="26" t="n">
        <v>39062.0011584463</v>
      </c>
      <c r="AJ121" s="26" t="n">
        <v>71990.5308234881</v>
      </c>
      <c r="AK121" s="26" t="n">
        <v>117189.412654321</v>
      </c>
      <c r="AL121" s="26" t="n">
        <v>27398.1776522036</v>
      </c>
      <c r="AM121" s="26" t="n">
        <v>8240.34602239807</v>
      </c>
      <c r="AN121" s="26" t="n">
        <v>16385.3321553755</v>
      </c>
      <c r="AO121" s="26" t="n">
        <v>32507.6298245947</v>
      </c>
      <c r="AP121" s="26" t="n">
        <v>10238.939934133</v>
      </c>
    </row>
    <row r="122" customFormat="false" ht="15.75" hidden="false" customHeight="true" outlineLevel="0" collapsed="false">
      <c r="A122" s="73" t="n">
        <v>2019</v>
      </c>
      <c r="B122" s="74" t="s">
        <v>12</v>
      </c>
      <c r="C122" s="75" t="n">
        <v>7399049.98517929</v>
      </c>
      <c r="D122" s="75" t="n">
        <v>550109.186633763</v>
      </c>
      <c r="E122" s="75" t="n">
        <v>1474566.78147599</v>
      </c>
      <c r="F122" s="75" t="n">
        <v>1141092.83959169</v>
      </c>
      <c r="G122" s="75" t="n">
        <v>851384.906251981</v>
      </c>
      <c r="H122" s="75" t="n">
        <v>799510.382284482</v>
      </c>
      <c r="I122" s="75" t="n">
        <v>533236.588194972</v>
      </c>
      <c r="J122" s="75" t="n">
        <v>693918.512930561</v>
      </c>
      <c r="K122" s="75" t="n">
        <v>1032144.43054672</v>
      </c>
      <c r="L122" s="75" t="n">
        <v>323086.357270104</v>
      </c>
      <c r="M122" s="75" t="n">
        <v>3065223.94344457</v>
      </c>
      <c r="N122" s="75" t="n">
        <v>69341.999991625</v>
      </c>
      <c r="O122" s="75" t="n">
        <v>850529.999756329</v>
      </c>
      <c r="P122" s="75" t="n">
        <v>364323.002552743</v>
      </c>
      <c r="Q122" s="75" t="n">
        <v>89020.9999938339</v>
      </c>
      <c r="R122" s="75" t="n">
        <v>70293.999995568</v>
      </c>
      <c r="S122" s="75" t="n">
        <v>355806.966372523</v>
      </c>
      <c r="T122" s="75" t="n">
        <v>473845.98049959</v>
      </c>
      <c r="U122" s="75" t="n">
        <v>602853.001322059</v>
      </c>
      <c r="V122" s="75" t="n">
        <v>189207.992960302</v>
      </c>
      <c r="W122" s="75" t="n">
        <v>1087409.41781535</v>
      </c>
      <c r="X122" s="75" t="n">
        <v>99804.0920467532</v>
      </c>
      <c r="Y122" s="75" t="n">
        <v>195615.699456477</v>
      </c>
      <c r="Z122" s="75" t="n">
        <v>14823.613217154</v>
      </c>
      <c r="AA122" s="75" t="n">
        <v>85312.8002796599</v>
      </c>
      <c r="AB122" s="75" t="n">
        <v>347817.63070246</v>
      </c>
      <c r="AC122" s="75" t="n">
        <v>110068.367551726</v>
      </c>
      <c r="AD122" s="75" t="n">
        <v>68570.476256807</v>
      </c>
      <c r="AE122" s="75" t="n">
        <v>125324.914672145</v>
      </c>
      <c r="AF122" s="75" t="n">
        <v>40071.8236321443</v>
      </c>
      <c r="AG122" s="75" t="n">
        <v>3246416.62391993</v>
      </c>
      <c r="AH122" s="75" t="n">
        <v>380963.094595387</v>
      </c>
      <c r="AI122" s="75" t="n">
        <v>428421.082263172</v>
      </c>
      <c r="AJ122" s="75" t="n">
        <v>761946.22382182</v>
      </c>
      <c r="AK122" s="75" t="n">
        <v>677051.10597849</v>
      </c>
      <c r="AL122" s="75" t="n">
        <v>381398.751586464</v>
      </c>
      <c r="AM122" s="75" t="n">
        <v>67361.2542707191</v>
      </c>
      <c r="AN122" s="75" t="n">
        <v>151502.056174232</v>
      </c>
      <c r="AO122" s="75" t="n">
        <v>303966.514552691</v>
      </c>
      <c r="AP122" s="75" t="n">
        <v>93806.5406776646</v>
      </c>
    </row>
    <row r="123" customFormat="false" ht="15.75" hidden="false" customHeight="true" outlineLevel="0" collapsed="false">
      <c r="A123" s="73"/>
      <c r="B123" s="22" t="s">
        <v>14</v>
      </c>
      <c r="C123" s="23" t="n">
        <v>880807.085828734</v>
      </c>
      <c r="D123" s="23" t="n">
        <v>72769.6496275969</v>
      </c>
      <c r="E123" s="23" t="n">
        <v>187955.462617332</v>
      </c>
      <c r="F123" s="23" t="n">
        <v>127185.762738185</v>
      </c>
      <c r="G123" s="23" t="n">
        <v>86373.1593321911</v>
      </c>
      <c r="H123" s="23" t="n">
        <v>51718.7350549315</v>
      </c>
      <c r="I123" s="23" t="n">
        <v>86374.6762103217</v>
      </c>
      <c r="J123" s="23" t="n">
        <v>74837.670953332</v>
      </c>
      <c r="K123" s="23" t="n">
        <v>146769.75541226</v>
      </c>
      <c r="L123" s="23" t="n">
        <v>46822.2138827549</v>
      </c>
      <c r="M123" s="23" t="n">
        <v>339244.991735318</v>
      </c>
      <c r="N123" s="23" t="n">
        <v>8520.99999427</v>
      </c>
      <c r="O123" s="23" t="n">
        <v>82661.9998536721</v>
      </c>
      <c r="P123" s="23" t="n">
        <v>27371.000027969</v>
      </c>
      <c r="Q123" s="23" t="n">
        <v>8319.9999924</v>
      </c>
      <c r="R123" s="23" t="n">
        <v>3731.99999683</v>
      </c>
      <c r="S123" s="23" t="n">
        <v>52176.0017830998</v>
      </c>
      <c r="T123" s="23" t="n">
        <v>48865.99458975</v>
      </c>
      <c r="U123" s="23" t="n">
        <v>84272.9953601307</v>
      </c>
      <c r="V123" s="23" t="n">
        <v>23324.000137196</v>
      </c>
      <c r="W123" s="23" t="n">
        <v>148589.739</v>
      </c>
      <c r="X123" s="23" t="n">
        <v>7656</v>
      </c>
      <c r="Y123" s="23" t="n">
        <v>46797.989</v>
      </c>
      <c r="Z123" s="23" t="n">
        <v>2442.036</v>
      </c>
      <c r="AA123" s="23" t="n">
        <v>9686.989</v>
      </c>
      <c r="AB123" s="23" t="n">
        <v>18681.934</v>
      </c>
      <c r="AC123" s="23" t="n">
        <v>24861.978</v>
      </c>
      <c r="AD123" s="23" t="n">
        <v>7957.967</v>
      </c>
      <c r="AE123" s="23" t="n">
        <v>23162.868</v>
      </c>
      <c r="AF123" s="23" t="n">
        <v>7341.978</v>
      </c>
      <c r="AG123" s="23" t="n">
        <v>392972.355093596</v>
      </c>
      <c r="AH123" s="23" t="n">
        <v>56592.6496333268</v>
      </c>
      <c r="AI123" s="23" t="n">
        <v>58495.4737636592</v>
      </c>
      <c r="AJ123" s="23" t="n">
        <v>97372.7267102164</v>
      </c>
      <c r="AK123" s="23" t="n">
        <v>68366.1703397912</v>
      </c>
      <c r="AL123" s="23" t="n">
        <v>29304.8010581015</v>
      </c>
      <c r="AM123" s="23" t="n">
        <v>9336.69642722165</v>
      </c>
      <c r="AN123" s="23" t="n">
        <v>18013.7093635804</v>
      </c>
      <c r="AO123" s="23" t="n">
        <v>39333.8920521255</v>
      </c>
      <c r="AP123" s="23" t="n">
        <v>16156.2357455579</v>
      </c>
    </row>
    <row r="124" customFormat="false" ht="15.75" hidden="false" customHeight="true" outlineLevel="0" collapsed="false">
      <c r="A124" s="73"/>
      <c r="B124" s="22" t="s">
        <v>15</v>
      </c>
      <c r="C124" s="23" t="n">
        <v>725388.060821332</v>
      </c>
      <c r="D124" s="23" t="n">
        <v>49749.2430618749</v>
      </c>
      <c r="E124" s="23" t="n">
        <v>94419.5840948978</v>
      </c>
      <c r="F124" s="23" t="n">
        <v>178563.969497323</v>
      </c>
      <c r="G124" s="23" t="n">
        <v>73060.9442754747</v>
      </c>
      <c r="H124" s="23" t="n">
        <v>49563.1440989868</v>
      </c>
      <c r="I124" s="23" t="n">
        <v>67849.5565726367</v>
      </c>
      <c r="J124" s="23" t="n">
        <v>49697.644358155</v>
      </c>
      <c r="K124" s="23" t="n">
        <v>118946.290619034</v>
      </c>
      <c r="L124" s="23" t="n">
        <v>43537.6842428975</v>
      </c>
      <c r="M124" s="23" t="n">
        <v>232832.999181013</v>
      </c>
      <c r="N124" s="23" t="n">
        <v>5866.000002687</v>
      </c>
      <c r="O124" s="23" t="n">
        <v>38387.000084359</v>
      </c>
      <c r="P124" s="23" t="n">
        <v>36923.00091472</v>
      </c>
      <c r="Q124" s="23" t="n">
        <v>6273.000001329</v>
      </c>
      <c r="R124" s="23" t="n">
        <v>3852.999990468</v>
      </c>
      <c r="S124" s="23" t="n">
        <v>32654.003061351</v>
      </c>
      <c r="T124" s="23" t="n">
        <v>33046.993192839</v>
      </c>
      <c r="U124" s="23" t="n">
        <v>57427.0044373033</v>
      </c>
      <c r="V124" s="23" t="n">
        <v>18402.9974959549</v>
      </c>
      <c r="W124" s="23" t="n">
        <v>132266.49777</v>
      </c>
      <c r="X124" s="23" t="n">
        <v>5335.53148</v>
      </c>
      <c r="Y124" s="23" t="n">
        <v>29603.89008</v>
      </c>
      <c r="Z124" s="23" t="n">
        <v>3858.73435</v>
      </c>
      <c r="AA124" s="23" t="n">
        <v>8281.51063</v>
      </c>
      <c r="AB124" s="23" t="n">
        <v>19701.59444</v>
      </c>
      <c r="AC124" s="23" t="n">
        <v>26970.12287</v>
      </c>
      <c r="AD124" s="23" t="n">
        <v>4659.79722</v>
      </c>
      <c r="AE124" s="23" t="n">
        <v>24512.18383</v>
      </c>
      <c r="AF124" s="23" t="n">
        <v>9343.13287</v>
      </c>
      <c r="AG124" s="23" t="n">
        <v>360288.563870291</v>
      </c>
      <c r="AH124" s="23" t="n">
        <v>38547.7115791879</v>
      </c>
      <c r="AI124" s="23" t="n">
        <v>26428.6939305389</v>
      </c>
      <c r="AJ124" s="23" t="n">
        <v>137782.234232603</v>
      </c>
      <c r="AK124" s="23" t="n">
        <v>58506.4336441457</v>
      </c>
      <c r="AL124" s="23" t="n">
        <v>26008.5496685188</v>
      </c>
      <c r="AM124" s="23" t="n">
        <v>8225.43064128577</v>
      </c>
      <c r="AN124" s="23" t="n">
        <v>11990.8539453156</v>
      </c>
      <c r="AO124" s="23" t="n">
        <v>37007.1023517221</v>
      </c>
      <c r="AP124" s="23" t="n">
        <v>15791.5538769428</v>
      </c>
    </row>
    <row r="125" customFormat="false" ht="15.75" hidden="false" customHeight="true" outlineLevel="0" collapsed="false">
      <c r="A125" s="73"/>
      <c r="B125" s="22" t="s">
        <v>16</v>
      </c>
      <c r="C125" s="23" t="n">
        <v>640879.631779287</v>
      </c>
      <c r="D125" s="23" t="n">
        <v>39621.2961862852</v>
      </c>
      <c r="E125" s="23" t="n">
        <v>121635.093183514</v>
      </c>
      <c r="F125" s="23" t="n">
        <v>91834.9667665417</v>
      </c>
      <c r="G125" s="23" t="n">
        <v>60314.1647603771</v>
      </c>
      <c r="H125" s="23" t="n">
        <v>56985.8036385037</v>
      </c>
      <c r="I125" s="23" t="n">
        <v>64300.8183322984</v>
      </c>
      <c r="J125" s="23" t="n">
        <v>53401.2370301646</v>
      </c>
      <c r="K125" s="23" t="n">
        <v>116002.131532293</v>
      </c>
      <c r="L125" s="23" t="n">
        <v>36784.1203493093</v>
      </c>
      <c r="M125" s="23" t="n">
        <v>267607.981271176</v>
      </c>
      <c r="N125" s="23" t="n">
        <v>5601.999994668</v>
      </c>
      <c r="O125" s="23" t="n">
        <v>61902.999818299</v>
      </c>
      <c r="P125" s="23" t="n">
        <v>28033.001610054</v>
      </c>
      <c r="Q125" s="23" t="n">
        <v>6234.000000105</v>
      </c>
      <c r="R125" s="23" t="n">
        <v>4934.00000827</v>
      </c>
      <c r="S125" s="23" t="n">
        <v>38837.9902710002</v>
      </c>
      <c r="T125" s="23" t="n">
        <v>36037.9927169998</v>
      </c>
      <c r="U125" s="23" t="n">
        <v>66074.001524636</v>
      </c>
      <c r="V125" s="23" t="n">
        <v>19951.9953271451</v>
      </c>
      <c r="W125" s="23" t="n">
        <v>108064.658202</v>
      </c>
      <c r="X125" s="23" t="n">
        <v>6715.183972</v>
      </c>
      <c r="Y125" s="23" t="n">
        <v>24150</v>
      </c>
      <c r="Z125" s="23" t="n">
        <v>1187.695829</v>
      </c>
      <c r="AA125" s="23" t="n">
        <v>6826.092986</v>
      </c>
      <c r="AB125" s="23" t="n">
        <v>24466.946827</v>
      </c>
      <c r="AC125" s="23" t="n">
        <v>17585.148499</v>
      </c>
      <c r="AD125" s="23" t="n">
        <v>5369.262598</v>
      </c>
      <c r="AE125" s="23" t="n">
        <v>16718.282658</v>
      </c>
      <c r="AF125" s="23" t="n">
        <v>5046.044833</v>
      </c>
      <c r="AG125" s="23" t="n">
        <v>265206.992306126</v>
      </c>
      <c r="AH125" s="23" t="n">
        <v>27304.1122196172</v>
      </c>
      <c r="AI125" s="23" t="n">
        <v>35582.0933652156</v>
      </c>
      <c r="AJ125" s="23" t="n">
        <v>62614.2693274878</v>
      </c>
      <c r="AK125" s="23" t="n">
        <v>47254.071774272</v>
      </c>
      <c r="AL125" s="23" t="n">
        <v>27584.8568032337</v>
      </c>
      <c r="AM125" s="23" t="n">
        <v>7877.67956229752</v>
      </c>
      <c r="AN125" s="23" t="n">
        <v>11993.9817151631</v>
      </c>
      <c r="AO125" s="23" t="n">
        <v>33209.8473496589</v>
      </c>
      <c r="AP125" s="23" t="n">
        <v>11786.0801891644</v>
      </c>
    </row>
    <row r="126" customFormat="false" ht="15.75" hidden="false" customHeight="true" outlineLevel="0" collapsed="false">
      <c r="A126" s="73"/>
      <c r="B126" s="22" t="s">
        <v>17</v>
      </c>
      <c r="C126" s="23" t="n">
        <v>582121.420162511</v>
      </c>
      <c r="D126" s="23" t="n">
        <v>38026.2762874847</v>
      </c>
      <c r="E126" s="23" t="n">
        <v>96598.7457518856</v>
      </c>
      <c r="F126" s="23" t="n">
        <v>87520.573303177</v>
      </c>
      <c r="G126" s="23" t="n">
        <v>65602.1533920284</v>
      </c>
      <c r="H126" s="23" t="n">
        <v>94127.0650127722</v>
      </c>
      <c r="I126" s="23" t="n">
        <v>35323.9967089509</v>
      </c>
      <c r="J126" s="23" t="n">
        <v>56284.4652263746</v>
      </c>
      <c r="K126" s="23" t="n">
        <v>84824.6782331974</v>
      </c>
      <c r="L126" s="23" t="n">
        <v>23813.4662467324</v>
      </c>
      <c r="M126" s="23" t="n">
        <v>243428.000000002</v>
      </c>
      <c r="N126" s="23" t="n">
        <v>5429.00000000001</v>
      </c>
      <c r="O126" s="23" t="n">
        <v>59836.9999999999</v>
      </c>
      <c r="P126" s="23" t="n">
        <v>28145.9999999999</v>
      </c>
      <c r="Q126" s="23" t="n">
        <v>7552</v>
      </c>
      <c r="R126" s="23" t="n">
        <v>9068.99999999998</v>
      </c>
      <c r="S126" s="23" t="n">
        <v>27754</v>
      </c>
      <c r="T126" s="23" t="n">
        <v>38476</v>
      </c>
      <c r="U126" s="23" t="n">
        <v>52864</v>
      </c>
      <c r="V126" s="23" t="n">
        <v>14301</v>
      </c>
      <c r="W126" s="23" t="n">
        <v>77523</v>
      </c>
      <c r="X126" s="23" t="n">
        <v>6681</v>
      </c>
      <c r="Y126" s="23" t="n">
        <v>7636</v>
      </c>
      <c r="Z126" s="23" t="n">
        <v>762</v>
      </c>
      <c r="AA126" s="23" t="n">
        <v>6842</v>
      </c>
      <c r="AB126" s="23" t="n">
        <v>37295</v>
      </c>
      <c r="AC126" s="23" t="n">
        <v>3206</v>
      </c>
      <c r="AD126" s="23" t="n">
        <v>5450</v>
      </c>
      <c r="AE126" s="23" t="n">
        <v>7456</v>
      </c>
      <c r="AF126" s="23" t="n">
        <v>2195</v>
      </c>
      <c r="AG126" s="23" t="n">
        <v>261170.420162603</v>
      </c>
      <c r="AH126" s="23" t="n">
        <v>25916.2762874847</v>
      </c>
      <c r="AI126" s="23" t="n">
        <v>29125.7457518852</v>
      </c>
      <c r="AJ126" s="23" t="n">
        <v>58612.5733031767</v>
      </c>
      <c r="AK126" s="23" t="n">
        <v>51208.1533920284</v>
      </c>
      <c r="AL126" s="23" t="n">
        <v>47763.0650127722</v>
      </c>
      <c r="AM126" s="23" t="n">
        <v>4363.99670895089</v>
      </c>
      <c r="AN126" s="23" t="n">
        <v>12358.4652263734</v>
      </c>
      <c r="AO126" s="23" t="n">
        <v>24504.6782331943</v>
      </c>
      <c r="AP126" s="23" t="n">
        <v>7317.46624673241</v>
      </c>
    </row>
    <row r="127" customFormat="false" ht="15.75" hidden="false" customHeight="true" outlineLevel="0" collapsed="false">
      <c r="A127" s="73"/>
      <c r="B127" s="22" t="s">
        <v>18</v>
      </c>
      <c r="C127" s="23" t="n">
        <v>464549.779749899</v>
      </c>
      <c r="D127" s="23" t="n">
        <v>39499.5563779105</v>
      </c>
      <c r="E127" s="23" t="n">
        <v>102142.177421314</v>
      </c>
      <c r="F127" s="23" t="n">
        <v>73626.9202679901</v>
      </c>
      <c r="G127" s="23" t="n">
        <v>50561.2429474049</v>
      </c>
      <c r="H127" s="23" t="n">
        <v>48119.6595612854</v>
      </c>
      <c r="I127" s="23" t="n">
        <v>26280.047796237</v>
      </c>
      <c r="J127" s="23" t="n">
        <v>48981.806788209</v>
      </c>
      <c r="K127" s="23" t="n">
        <v>55989.0746105293</v>
      </c>
      <c r="L127" s="23" t="n">
        <v>19349.2939790842</v>
      </c>
      <c r="M127" s="23" t="n">
        <v>228493.999999998</v>
      </c>
      <c r="N127" s="23" t="n">
        <v>5509</v>
      </c>
      <c r="O127" s="23" t="n">
        <v>69762.9999999996</v>
      </c>
      <c r="P127" s="23" t="n">
        <v>30746</v>
      </c>
      <c r="Q127" s="23" t="n">
        <v>7077.00000000001</v>
      </c>
      <c r="R127" s="23" t="n">
        <v>6278.00000000001</v>
      </c>
      <c r="S127" s="23" t="n">
        <v>21506</v>
      </c>
      <c r="T127" s="23" t="n">
        <v>35033.9999999997</v>
      </c>
      <c r="U127" s="23" t="n">
        <v>39162.9999999998</v>
      </c>
      <c r="V127" s="23" t="n">
        <v>13418</v>
      </c>
      <c r="W127" s="23" t="n">
        <v>55474.527714</v>
      </c>
      <c r="X127" s="23" t="n">
        <v>9405.11396</v>
      </c>
      <c r="Y127" s="23" t="n">
        <v>6618.746449</v>
      </c>
      <c r="Z127" s="23" t="n">
        <v>698.323091</v>
      </c>
      <c r="AA127" s="23" t="n">
        <v>4449.447962</v>
      </c>
      <c r="AB127" s="23" t="n">
        <v>22613.18961</v>
      </c>
      <c r="AC127" s="23" t="n">
        <v>2250.30357</v>
      </c>
      <c r="AD127" s="23" t="n">
        <v>4136.834963</v>
      </c>
      <c r="AE127" s="23" t="n">
        <v>3822.378305</v>
      </c>
      <c r="AF127" s="23" t="n">
        <v>1480.189804</v>
      </c>
      <c r="AG127" s="23" t="n">
        <v>180581.252035965</v>
      </c>
      <c r="AH127" s="23" t="n">
        <v>24585.4424179105</v>
      </c>
      <c r="AI127" s="23" t="n">
        <v>25760.4309723146</v>
      </c>
      <c r="AJ127" s="23" t="n">
        <v>42182.5971769898</v>
      </c>
      <c r="AK127" s="23" t="n">
        <v>39034.7949854049</v>
      </c>
      <c r="AL127" s="23" t="n">
        <v>19228.4699512854</v>
      </c>
      <c r="AM127" s="23" t="n">
        <v>2523.74422623706</v>
      </c>
      <c r="AN127" s="23" t="n">
        <v>9810.97182520809</v>
      </c>
      <c r="AO127" s="23" t="n">
        <v>13003.6963055272</v>
      </c>
      <c r="AP127" s="23" t="n">
        <v>4451.10417508427</v>
      </c>
    </row>
    <row r="128" customFormat="false" ht="15.75" hidden="false" customHeight="true" outlineLevel="0" collapsed="false">
      <c r="A128" s="73"/>
      <c r="B128" s="22" t="s">
        <v>19</v>
      </c>
      <c r="C128" s="23" t="n">
        <v>431537.72433908</v>
      </c>
      <c r="D128" s="23" t="n">
        <v>40093.8786723308</v>
      </c>
      <c r="E128" s="23" t="n">
        <v>112244.003852879</v>
      </c>
      <c r="F128" s="23" t="n">
        <v>53578.6291372321</v>
      </c>
      <c r="G128" s="23" t="n">
        <v>49309.2782319109</v>
      </c>
      <c r="H128" s="23" t="n">
        <v>48734.721654444</v>
      </c>
      <c r="I128" s="23" t="n">
        <v>25406.8968485815</v>
      </c>
      <c r="J128" s="23" t="n">
        <v>46515.7411069154</v>
      </c>
      <c r="K128" s="23" t="n">
        <v>40208.9563661864</v>
      </c>
      <c r="L128" s="23" t="n">
        <v>15445.6184686363</v>
      </c>
      <c r="M128" s="23" t="n">
        <v>217028.000000002</v>
      </c>
      <c r="N128" s="23" t="n">
        <v>4812</v>
      </c>
      <c r="O128" s="23" t="n">
        <v>74633</v>
      </c>
      <c r="P128" s="23" t="n">
        <v>28515.9999999999</v>
      </c>
      <c r="Q128" s="23" t="n">
        <v>6798.00000000001</v>
      </c>
      <c r="R128" s="23" t="n">
        <v>6705.00000000003</v>
      </c>
      <c r="S128" s="23" t="n">
        <v>20947.9999999999</v>
      </c>
      <c r="T128" s="23" t="n">
        <v>33457.9999999999</v>
      </c>
      <c r="U128" s="23" t="n">
        <v>29541</v>
      </c>
      <c r="V128" s="23" t="n">
        <v>11617</v>
      </c>
      <c r="W128" s="23" t="n">
        <v>53854.376725</v>
      </c>
      <c r="X128" s="23" t="n">
        <v>8822</v>
      </c>
      <c r="Y128" s="23" t="n">
        <v>7324.64325</v>
      </c>
      <c r="Z128" s="23" t="n">
        <v>413.11508</v>
      </c>
      <c r="AA128" s="23" t="n">
        <v>4509.31008</v>
      </c>
      <c r="AB128" s="23" t="n">
        <v>23649.164325</v>
      </c>
      <c r="AC128" s="23" t="n">
        <v>2007.96085</v>
      </c>
      <c r="AD128" s="23" t="n">
        <v>3429.39438</v>
      </c>
      <c r="AE128" s="23" t="n">
        <v>2629.558705</v>
      </c>
      <c r="AF128" s="23" t="n">
        <v>1069.230055</v>
      </c>
      <c r="AG128" s="23" t="n">
        <v>160655.347614118</v>
      </c>
      <c r="AH128" s="23" t="n">
        <v>26459.8786723308</v>
      </c>
      <c r="AI128" s="23" t="n">
        <v>30286.3606028784</v>
      </c>
      <c r="AJ128" s="23" t="n">
        <v>24649.5140572319</v>
      </c>
      <c r="AK128" s="23" t="n">
        <v>38001.9681519109</v>
      </c>
      <c r="AL128" s="23" t="n">
        <v>18380.557329444</v>
      </c>
      <c r="AM128" s="23" t="n">
        <v>2450.93599858152</v>
      </c>
      <c r="AN128" s="23" t="n">
        <v>9628.34672691482</v>
      </c>
      <c r="AO128" s="23" t="n">
        <v>8038.39766118563</v>
      </c>
      <c r="AP128" s="23" t="n">
        <v>2759.38841363652</v>
      </c>
    </row>
    <row r="129" customFormat="false" ht="15.75" hidden="false" customHeight="true" outlineLevel="0" collapsed="false">
      <c r="A129" s="73"/>
      <c r="B129" s="22" t="s">
        <v>20</v>
      </c>
      <c r="C129" s="23" t="n">
        <v>607787.366820811</v>
      </c>
      <c r="D129" s="23" t="n">
        <v>57950.374869409</v>
      </c>
      <c r="E129" s="23" t="n">
        <v>157892.700404431</v>
      </c>
      <c r="F129" s="23" t="n">
        <v>76543.4590292177</v>
      </c>
      <c r="G129" s="23" t="n">
        <v>82714.1684455979</v>
      </c>
      <c r="H129" s="23" t="n">
        <v>85528.5616499291</v>
      </c>
      <c r="I129" s="23" t="n">
        <v>30911.7212696264</v>
      </c>
      <c r="J129" s="23" t="n">
        <v>50168.9862080891</v>
      </c>
      <c r="K129" s="23" t="n">
        <v>50415.8467161515</v>
      </c>
      <c r="L129" s="23" t="n">
        <v>15661.5482283743</v>
      </c>
      <c r="M129" s="23" t="n">
        <v>261672.000000004</v>
      </c>
      <c r="N129" s="23" t="n">
        <v>5737.99999999999</v>
      </c>
      <c r="O129" s="23" t="n">
        <v>103483</v>
      </c>
      <c r="P129" s="23" t="n">
        <v>31449</v>
      </c>
      <c r="Q129" s="23" t="n">
        <v>9815.00000000002</v>
      </c>
      <c r="R129" s="23" t="n">
        <v>6969.99999999998</v>
      </c>
      <c r="S129" s="23" t="n">
        <v>24989</v>
      </c>
      <c r="T129" s="23" t="n">
        <v>34713.9999999999</v>
      </c>
      <c r="U129" s="23" t="n">
        <v>33331.9999999999</v>
      </c>
      <c r="V129" s="23" t="n">
        <v>11182.0000000001</v>
      </c>
      <c r="W129" s="23" t="n">
        <v>82199.02044888</v>
      </c>
      <c r="X129" s="23" t="n">
        <v>11819</v>
      </c>
      <c r="Y129" s="23" t="n">
        <v>12948</v>
      </c>
      <c r="Z129" s="23" t="n">
        <v>831.02044888</v>
      </c>
      <c r="AA129" s="23" t="n">
        <v>6918</v>
      </c>
      <c r="AB129" s="23" t="n">
        <v>36934</v>
      </c>
      <c r="AC129" s="23" t="n">
        <v>2702</v>
      </c>
      <c r="AD129" s="23" t="n">
        <v>4720</v>
      </c>
      <c r="AE129" s="23" t="n">
        <v>4055</v>
      </c>
      <c r="AF129" s="23" t="n">
        <v>1272</v>
      </c>
      <c r="AG129" s="23" t="n">
        <v>263916.346371939</v>
      </c>
      <c r="AH129" s="23" t="n">
        <v>40393.3748694089</v>
      </c>
      <c r="AI129" s="23" t="n">
        <v>41461.7004044322</v>
      </c>
      <c r="AJ129" s="23" t="n">
        <v>44263.4385803377</v>
      </c>
      <c r="AK129" s="23" t="n">
        <v>65981.168445598</v>
      </c>
      <c r="AL129" s="23" t="n">
        <v>41624.5616499292</v>
      </c>
      <c r="AM129" s="23" t="n">
        <v>3220.72126962657</v>
      </c>
      <c r="AN129" s="23" t="n">
        <v>10734.9862080892</v>
      </c>
      <c r="AO129" s="23" t="n">
        <v>13028.8467161514</v>
      </c>
      <c r="AP129" s="23" t="n">
        <v>3207.54822837415</v>
      </c>
    </row>
    <row r="130" customFormat="false" ht="15.75" hidden="false" customHeight="true" outlineLevel="0" collapsed="false">
      <c r="A130" s="73"/>
      <c r="B130" s="22" t="s">
        <v>21</v>
      </c>
      <c r="C130" s="23" t="n">
        <v>500978.364476215</v>
      </c>
      <c r="D130" s="23" t="n">
        <v>42108.5091558928</v>
      </c>
      <c r="E130" s="23" t="n">
        <v>124357.554405156</v>
      </c>
      <c r="F130" s="23" t="n">
        <v>61493.8566014526</v>
      </c>
      <c r="G130" s="23" t="n">
        <v>63586.3844912799</v>
      </c>
      <c r="H130" s="23" t="n">
        <v>57262.6046620855</v>
      </c>
      <c r="I130" s="23" t="n">
        <v>26551.027074791</v>
      </c>
      <c r="J130" s="23" t="n">
        <v>49759.8716115631</v>
      </c>
      <c r="K130" s="23" t="n">
        <v>59166.7706632284</v>
      </c>
      <c r="L130" s="23" t="n">
        <v>16691.7858107664</v>
      </c>
      <c r="M130" s="23" t="n">
        <v>240932.971257066</v>
      </c>
      <c r="N130" s="23" t="n">
        <v>4803</v>
      </c>
      <c r="O130" s="23" t="n">
        <v>85849</v>
      </c>
      <c r="P130" s="23" t="n">
        <v>27508</v>
      </c>
      <c r="Q130" s="23" t="n">
        <v>7518.00000000001</v>
      </c>
      <c r="R130" s="23" t="n">
        <v>5881.99999999999</v>
      </c>
      <c r="S130" s="23" t="n">
        <v>22629.97125707</v>
      </c>
      <c r="T130" s="23" t="n">
        <v>35725.0000000001</v>
      </c>
      <c r="U130" s="23" t="n">
        <v>38668.0000000006</v>
      </c>
      <c r="V130" s="23" t="n">
        <v>12350</v>
      </c>
      <c r="W130" s="23" t="n">
        <v>62285.2359590112</v>
      </c>
      <c r="X130" s="23" t="n">
        <v>8978.31555075321</v>
      </c>
      <c r="Y130" s="23" t="n">
        <v>8595.26432247882</v>
      </c>
      <c r="Z130" s="23" t="n">
        <v>566.789704304</v>
      </c>
      <c r="AA130" s="23" t="n">
        <v>6588.07180865985</v>
      </c>
      <c r="AB130" s="23" t="n">
        <v>26190.6185454604</v>
      </c>
      <c r="AC130" s="23" t="n">
        <v>1589.05192072564</v>
      </c>
      <c r="AD130" s="23" t="n">
        <v>4224.05627280721</v>
      </c>
      <c r="AE130" s="23" t="n">
        <v>4356.59583527803</v>
      </c>
      <c r="AF130" s="23" t="n">
        <v>1196.47199854421</v>
      </c>
      <c r="AG130" s="23" t="n">
        <v>197760.157260128</v>
      </c>
      <c r="AH130" s="23" t="n">
        <v>28327.1936051396</v>
      </c>
      <c r="AI130" s="23" t="n">
        <v>29913.290082676</v>
      </c>
      <c r="AJ130" s="23" t="n">
        <v>33419.0668971482</v>
      </c>
      <c r="AK130" s="23" t="n">
        <v>49480.3126826202</v>
      </c>
      <c r="AL130" s="23" t="n">
        <v>25189.9861166251</v>
      </c>
      <c r="AM130" s="23" t="n">
        <v>2332.00389699538</v>
      </c>
      <c r="AN130" s="23" t="n">
        <v>9810.81533875644</v>
      </c>
      <c r="AO130" s="23" t="n">
        <v>16142.1748279512</v>
      </c>
      <c r="AP130" s="23" t="n">
        <v>3145.31381222192</v>
      </c>
    </row>
    <row r="131" customFormat="false" ht="15.75" hidden="false" customHeight="true" outlineLevel="0" collapsed="false">
      <c r="A131" s="73"/>
      <c r="B131" s="22" t="s">
        <v>22</v>
      </c>
      <c r="C131" s="23" t="n">
        <v>579266.2759446</v>
      </c>
      <c r="D131" s="23" t="n">
        <v>40700.682190669</v>
      </c>
      <c r="E131" s="23" t="n">
        <v>121170.021731113</v>
      </c>
      <c r="F131" s="23" t="n">
        <v>108912.267270012</v>
      </c>
      <c r="G131" s="23" t="n">
        <v>62246.0896492203</v>
      </c>
      <c r="H131" s="23" t="n">
        <v>98914.9331102477</v>
      </c>
      <c r="I131" s="23" t="n">
        <v>23095.6032877035</v>
      </c>
      <c r="J131" s="23" t="n">
        <v>53575.7856650871</v>
      </c>
      <c r="K131" s="23" t="n">
        <v>52220.4809395058</v>
      </c>
      <c r="L131" s="23" t="n">
        <v>18430.4121010134</v>
      </c>
      <c r="M131" s="23" t="n">
        <v>233229.000000002</v>
      </c>
      <c r="N131" s="23" t="n">
        <v>5127.99999999999</v>
      </c>
      <c r="O131" s="23" t="n">
        <v>73857.0000000004</v>
      </c>
      <c r="P131" s="23" t="n">
        <v>36196.0000000001</v>
      </c>
      <c r="Q131" s="23" t="n">
        <v>7255.99999999998</v>
      </c>
      <c r="R131" s="23" t="n">
        <v>7616.99999999996</v>
      </c>
      <c r="S131" s="23" t="n">
        <v>18382</v>
      </c>
      <c r="T131" s="23" t="n">
        <v>37090.0000000002</v>
      </c>
      <c r="U131" s="23" t="n">
        <v>34386</v>
      </c>
      <c r="V131" s="23" t="n">
        <v>13317.0000000001</v>
      </c>
      <c r="W131" s="23" t="n">
        <v>79191.875126</v>
      </c>
      <c r="X131" s="23" t="n">
        <v>8631</v>
      </c>
      <c r="Y131" s="23" t="n">
        <v>9661.69104</v>
      </c>
      <c r="Z131" s="23" t="n">
        <v>1148.505902</v>
      </c>
      <c r="AA131" s="23" t="n">
        <v>6717.602501</v>
      </c>
      <c r="AB131" s="23" t="n">
        <v>41126.182955</v>
      </c>
      <c r="AC131" s="23" t="n">
        <v>1818.473182</v>
      </c>
      <c r="AD131" s="23" t="n">
        <v>4836.473182</v>
      </c>
      <c r="AE131" s="23" t="n">
        <v>4031.946364</v>
      </c>
      <c r="AF131" s="23" t="n">
        <v>1220</v>
      </c>
      <c r="AG131" s="23" t="n">
        <v>266845.400818573</v>
      </c>
      <c r="AH131" s="23" t="n">
        <v>26941.6821906691</v>
      </c>
      <c r="AI131" s="23" t="n">
        <v>37651.3306911123</v>
      </c>
      <c r="AJ131" s="23" t="n">
        <v>71567.7613680119</v>
      </c>
      <c r="AK131" s="23" t="n">
        <v>48272.4871482203</v>
      </c>
      <c r="AL131" s="23" t="n">
        <v>50171.7501552477</v>
      </c>
      <c r="AM131" s="23" t="n">
        <v>2895.13010570364</v>
      </c>
      <c r="AN131" s="23" t="n">
        <v>11649.3124830873</v>
      </c>
      <c r="AO131" s="23" t="n">
        <v>13802.5345755063</v>
      </c>
      <c r="AP131" s="23" t="n">
        <v>3893.41210101353</v>
      </c>
    </row>
    <row r="132" customFormat="false" ht="15.75" hidden="false" customHeight="true" outlineLevel="0" collapsed="false">
      <c r="A132" s="73"/>
      <c r="B132" s="22" t="s">
        <v>23</v>
      </c>
      <c r="C132" s="23" t="n">
        <v>546928.105708669</v>
      </c>
      <c r="D132" s="23" t="n">
        <v>43212.2954606629</v>
      </c>
      <c r="E132" s="23" t="n">
        <v>110797.202138032</v>
      </c>
      <c r="F132" s="23" t="n">
        <v>76538.8664269521</v>
      </c>
      <c r="G132" s="23" t="n">
        <v>63888.1674125808</v>
      </c>
      <c r="H132" s="23" t="n">
        <v>72198.117444705</v>
      </c>
      <c r="I132" s="23" t="n">
        <v>29528.16670643</v>
      </c>
      <c r="J132" s="23" t="n">
        <v>59315.6258732844</v>
      </c>
      <c r="K132" s="23" t="n">
        <v>68855.6465669393</v>
      </c>
      <c r="L132" s="23" t="n">
        <v>22594.0176790574</v>
      </c>
      <c r="M132" s="23" t="n">
        <v>231912.000000004</v>
      </c>
      <c r="N132" s="23" t="n">
        <v>6060</v>
      </c>
      <c r="O132" s="23" t="n">
        <v>67129</v>
      </c>
      <c r="P132" s="23" t="n">
        <v>29427.0000000001</v>
      </c>
      <c r="Q132" s="23" t="n">
        <v>7144.00000000001</v>
      </c>
      <c r="R132" s="23" t="n">
        <v>5645.00000000001</v>
      </c>
      <c r="S132" s="23" t="n">
        <v>22270</v>
      </c>
      <c r="T132" s="23" t="n">
        <v>40685</v>
      </c>
      <c r="U132" s="23" t="n">
        <v>39223.0000000001</v>
      </c>
      <c r="V132" s="23" t="n">
        <v>14329</v>
      </c>
      <c r="W132" s="23" t="n">
        <v>75970.0502644363</v>
      </c>
      <c r="X132" s="23" t="n">
        <v>8613</v>
      </c>
      <c r="Y132" s="23" t="n">
        <v>9190</v>
      </c>
      <c r="Z132" s="23" t="n">
        <v>765.695173970002</v>
      </c>
      <c r="AA132" s="23" t="n">
        <v>6496</v>
      </c>
      <c r="AB132" s="23" t="n">
        <v>34176</v>
      </c>
      <c r="AC132" s="23" t="n">
        <v>2507</v>
      </c>
      <c r="AD132" s="23" t="n">
        <v>6114</v>
      </c>
      <c r="AE132" s="23" t="n">
        <v>6272.53460986635</v>
      </c>
      <c r="AF132" s="23" t="n">
        <v>1835.82048059994</v>
      </c>
      <c r="AG132" s="23" t="n">
        <v>239046.055444213</v>
      </c>
      <c r="AH132" s="23" t="n">
        <v>28539.295460663</v>
      </c>
      <c r="AI132" s="23" t="n">
        <v>34478.2021380314</v>
      </c>
      <c r="AJ132" s="23" t="n">
        <v>46346.171252982</v>
      </c>
      <c r="AK132" s="23" t="n">
        <v>50248.1674125807</v>
      </c>
      <c r="AL132" s="23" t="n">
        <v>32377.117444705</v>
      </c>
      <c r="AM132" s="23" t="n">
        <v>4751.16670643019</v>
      </c>
      <c r="AN132" s="23" t="n">
        <v>12516.625873285</v>
      </c>
      <c r="AO132" s="23" t="n">
        <v>23360.1119570728</v>
      </c>
      <c r="AP132" s="23" t="n">
        <v>6429.19719845816</v>
      </c>
    </row>
    <row r="133" customFormat="false" ht="15.75" hidden="false" customHeight="true" outlineLevel="0" collapsed="false">
      <c r="A133" s="73"/>
      <c r="B133" s="22" t="s">
        <v>24</v>
      </c>
      <c r="C133" s="23" t="n">
        <v>620353.75551296</v>
      </c>
      <c r="D133" s="23" t="n">
        <v>27424.903564383</v>
      </c>
      <c r="E133" s="23" t="n">
        <v>109850.814590232</v>
      </c>
      <c r="F133" s="23" t="n">
        <v>101498.479827314</v>
      </c>
      <c r="G133" s="23" t="n">
        <v>59000.2669026653</v>
      </c>
      <c r="H133" s="23" t="n">
        <v>70456.1512905789</v>
      </c>
      <c r="I133" s="23" t="n">
        <v>44103.3413855468</v>
      </c>
      <c r="J133" s="23" t="n">
        <v>62734.1258673138</v>
      </c>
      <c r="K133" s="23" t="n">
        <v>119415.562128</v>
      </c>
      <c r="L133" s="23" t="n">
        <v>25870.1099569258</v>
      </c>
      <c r="M133" s="23" t="n">
        <v>264441.999999999</v>
      </c>
      <c r="N133" s="23" t="n">
        <v>4702</v>
      </c>
      <c r="O133" s="23" t="n">
        <v>64563.0000000002</v>
      </c>
      <c r="P133" s="23" t="n">
        <v>33012</v>
      </c>
      <c r="Q133" s="23" t="n">
        <v>7135</v>
      </c>
      <c r="R133" s="23" t="n">
        <v>5037.99999999998</v>
      </c>
      <c r="S133" s="23" t="n">
        <v>30154.9999999999</v>
      </c>
      <c r="T133" s="23" t="n">
        <v>42717.0000000002</v>
      </c>
      <c r="U133" s="23" t="n">
        <v>61369.0000000005</v>
      </c>
      <c r="V133" s="23" t="n">
        <v>15750.9999999999</v>
      </c>
      <c r="W133" s="23" t="n">
        <v>83989.7685960001</v>
      </c>
      <c r="X133" s="23" t="n">
        <v>6978.947084</v>
      </c>
      <c r="Y133" s="23" t="n">
        <v>9003.475315</v>
      </c>
      <c r="Z133" s="23" t="n">
        <v>872.638628</v>
      </c>
      <c r="AA133" s="23" t="n">
        <v>6109.775312</v>
      </c>
      <c r="AB133" s="23" t="n">
        <v>33722</v>
      </c>
      <c r="AC133" s="23" t="n">
        <v>5848.44596</v>
      </c>
      <c r="AD133" s="23" t="n">
        <v>6161.690641</v>
      </c>
      <c r="AE133" s="23" t="n">
        <v>12815.840065</v>
      </c>
      <c r="AF133" s="23" t="n">
        <v>2476.955591</v>
      </c>
      <c r="AG133" s="23" t="n">
        <v>271921.986916966</v>
      </c>
      <c r="AH133" s="23" t="n">
        <v>15743.9564803831</v>
      </c>
      <c r="AI133" s="23" t="n">
        <v>36284.3392752312</v>
      </c>
      <c r="AJ133" s="23" t="n">
        <v>67613.8411993142</v>
      </c>
      <c r="AK133" s="23" t="n">
        <v>45755.4915906652</v>
      </c>
      <c r="AL133" s="23" t="n">
        <v>31696.1512905789</v>
      </c>
      <c r="AM133" s="23" t="n">
        <v>8099.89542554733</v>
      </c>
      <c r="AN133" s="23" t="n">
        <v>13855.4352263144</v>
      </c>
      <c r="AO133" s="23" t="n">
        <v>45230.7220629933</v>
      </c>
      <c r="AP133" s="23" t="n">
        <v>7642.15436592689</v>
      </c>
    </row>
    <row r="134" customFormat="false" ht="15.75" hidden="false" customHeight="true" outlineLevel="0" collapsed="false">
      <c r="A134" s="73"/>
      <c r="B134" s="22" t="s">
        <v>25</v>
      </c>
      <c r="C134" s="23" t="n">
        <v>818452.414036032</v>
      </c>
      <c r="D134" s="23" t="n">
        <v>58952.5211792617</v>
      </c>
      <c r="E134" s="23" t="n">
        <v>135503.421285192</v>
      </c>
      <c r="F134" s="23" t="n">
        <v>103795.088726314</v>
      </c>
      <c r="G134" s="23" t="n">
        <v>134728.886411259</v>
      </c>
      <c r="H134" s="23" t="n">
        <v>65900.88510602</v>
      </c>
      <c r="I134" s="23" t="n">
        <v>73510.7360018424</v>
      </c>
      <c r="J134" s="23" t="n">
        <v>88645.5522421333</v>
      </c>
      <c r="K134" s="23" t="n">
        <v>119329.236759587</v>
      </c>
      <c r="L134" s="23" t="n">
        <v>38086.086324541</v>
      </c>
      <c r="M134" s="23" t="n">
        <v>304400.000000003</v>
      </c>
      <c r="N134" s="23" t="n">
        <v>7171.99999999999</v>
      </c>
      <c r="O134" s="23" t="n">
        <v>68464.0000000001</v>
      </c>
      <c r="P134" s="23" t="n">
        <v>26996.0000000001</v>
      </c>
      <c r="Q134" s="23" t="n">
        <v>7898.99999999999</v>
      </c>
      <c r="R134" s="23" t="n">
        <v>4571</v>
      </c>
      <c r="S134" s="23" t="n">
        <v>43505.0000000002</v>
      </c>
      <c r="T134" s="23" t="n">
        <v>57995.9999999996</v>
      </c>
      <c r="U134" s="23" t="n">
        <v>66533.0000000006</v>
      </c>
      <c r="V134" s="23" t="n">
        <v>21263.9999999999</v>
      </c>
      <c r="W134" s="23" t="n">
        <v>128000.66801</v>
      </c>
      <c r="X134" s="23" t="n">
        <v>10169</v>
      </c>
      <c r="Y134" s="23" t="n">
        <v>24086</v>
      </c>
      <c r="Z134" s="23" t="n">
        <v>1277.05901</v>
      </c>
      <c r="AA134" s="23" t="n">
        <v>11888</v>
      </c>
      <c r="AB134" s="23" t="n">
        <v>29261</v>
      </c>
      <c r="AC134" s="23" t="n">
        <v>18721.8827</v>
      </c>
      <c r="AD134" s="23" t="n">
        <v>11511</v>
      </c>
      <c r="AE134" s="23" t="n">
        <v>15491.7263</v>
      </c>
      <c r="AF134" s="23" t="n">
        <v>5595</v>
      </c>
      <c r="AG134" s="23" t="n">
        <v>386051.746026165</v>
      </c>
      <c r="AH134" s="23" t="n">
        <v>41611.5211792618</v>
      </c>
      <c r="AI134" s="23" t="n">
        <v>42953.421285191</v>
      </c>
      <c r="AJ134" s="23" t="n">
        <v>75522.0297163144</v>
      </c>
      <c r="AK134" s="23" t="n">
        <v>114941.886411259</v>
      </c>
      <c r="AL134" s="23" t="n">
        <v>32068.88510602</v>
      </c>
      <c r="AM134" s="23" t="n">
        <v>11283.8533018427</v>
      </c>
      <c r="AN134" s="23" t="n">
        <v>19138.5522421317</v>
      </c>
      <c r="AO134" s="23" t="n">
        <v>37304.5104595787</v>
      </c>
      <c r="AP134" s="23" t="n">
        <v>11227.0863245423</v>
      </c>
    </row>
    <row r="135" customFormat="false" ht="15.75" hidden="false" customHeight="true" outlineLevel="0" collapsed="false">
      <c r="A135" s="76" t="n">
        <v>2020</v>
      </c>
      <c r="B135" s="17" t="s">
        <v>12</v>
      </c>
      <c r="C135" s="75" t="n">
        <v>2089548.55745925</v>
      </c>
      <c r="D135" s="75" t="n">
        <v>176691.590908661</v>
      </c>
      <c r="E135" s="75" t="n">
        <v>356875.176454606</v>
      </c>
      <c r="F135" s="75" t="n">
        <v>389643.929948846</v>
      </c>
      <c r="G135" s="75" t="n">
        <v>205916.720082218</v>
      </c>
      <c r="H135" s="75" t="n">
        <v>162409.121275716</v>
      </c>
      <c r="I135" s="75" t="n">
        <v>193031.291597735</v>
      </c>
      <c r="J135" s="75" t="n">
        <v>175363.044544595</v>
      </c>
      <c r="K135" s="75" t="n">
        <v>329444.414167059</v>
      </c>
      <c r="L135" s="75" t="n">
        <v>100173.26847957</v>
      </c>
      <c r="M135" s="75" t="n">
        <v>694316.961140677</v>
      </c>
      <c r="N135" s="75" t="n">
        <v>20215.240547521</v>
      </c>
      <c r="O135" s="75" t="n">
        <v>148839.67516055</v>
      </c>
      <c r="P135" s="75" t="n">
        <v>68279.4709433839</v>
      </c>
      <c r="Q135" s="75" t="n">
        <v>16437.385312088</v>
      </c>
      <c r="R135" s="75" t="n">
        <v>9922.44303308599</v>
      </c>
      <c r="S135" s="75" t="n">
        <v>101467.92053235</v>
      </c>
      <c r="T135" s="75" t="n">
        <v>112221.19550472</v>
      </c>
      <c r="U135" s="75" t="n">
        <v>172011.700724343</v>
      </c>
      <c r="V135" s="75" t="n">
        <v>44921.9293826323</v>
      </c>
      <c r="W135" s="75" t="n">
        <v>356427.9309194</v>
      </c>
      <c r="X135" s="75" t="n">
        <v>19376.9239744</v>
      </c>
      <c r="Y135" s="75" t="n">
        <v>88308.489541</v>
      </c>
      <c r="Z135" s="75" t="n">
        <v>6566.5612672</v>
      </c>
      <c r="AA135" s="75" t="n">
        <v>23159.4908644</v>
      </c>
      <c r="AB135" s="75" t="n">
        <v>58938.8445588</v>
      </c>
      <c r="AC135" s="75" t="n">
        <v>64791.99548</v>
      </c>
      <c r="AD135" s="75" t="n">
        <v>18194.4135154</v>
      </c>
      <c r="AE135" s="75" t="n">
        <v>60241.2128482</v>
      </c>
      <c r="AF135" s="75" t="n">
        <v>16849.99887</v>
      </c>
      <c r="AG135" s="75" t="n">
        <v>1038803.66539908</v>
      </c>
      <c r="AH135" s="75" t="n">
        <v>137099.426386739</v>
      </c>
      <c r="AI135" s="75" t="n">
        <v>119727.011753052</v>
      </c>
      <c r="AJ135" s="75" t="n">
        <v>314797.897738261</v>
      </c>
      <c r="AK135" s="75" t="n">
        <v>166319.843905729</v>
      </c>
      <c r="AL135" s="75" t="n">
        <v>93547.8336838294</v>
      </c>
      <c r="AM135" s="75" t="n">
        <v>26771.375585383</v>
      </c>
      <c r="AN135" s="75" t="n">
        <v>44947.4355244759</v>
      </c>
      <c r="AO135" s="75" t="n">
        <v>97191.500594498</v>
      </c>
      <c r="AP135" s="75" t="n">
        <v>38401.3402269389</v>
      </c>
    </row>
    <row r="136" customFormat="false" ht="15.75" hidden="false" customHeight="true" outlineLevel="0" collapsed="false">
      <c r="A136" s="76"/>
      <c r="B136" s="22" t="s">
        <v>14</v>
      </c>
      <c r="C136" s="23" t="n">
        <v>895534.293014318</v>
      </c>
      <c r="D136" s="23" t="n">
        <v>76016.6662921756</v>
      </c>
      <c r="E136" s="23" t="n">
        <v>185654.255494812</v>
      </c>
      <c r="F136" s="23" t="n">
        <v>130090.247210992</v>
      </c>
      <c r="G136" s="23" t="n">
        <v>90585.9628677039</v>
      </c>
      <c r="H136" s="23" t="n">
        <v>62637.6132297875</v>
      </c>
      <c r="I136" s="23" t="n">
        <v>85464.3936711759</v>
      </c>
      <c r="J136" s="23" t="n">
        <v>75313.7381165242</v>
      </c>
      <c r="K136" s="23" t="n">
        <v>145276.895211334</v>
      </c>
      <c r="L136" s="23" t="n">
        <v>44494.520919741</v>
      </c>
      <c r="M136" s="23" t="n">
        <v>314013.000000002</v>
      </c>
      <c r="N136" s="23" t="n">
        <v>7810.00000000002</v>
      </c>
      <c r="O136" s="23" t="n">
        <v>75454.0000000001</v>
      </c>
      <c r="P136" s="23" t="n">
        <v>22108.0000000001</v>
      </c>
      <c r="Q136" s="23" t="n">
        <v>7011</v>
      </c>
      <c r="R136" s="23" t="n">
        <v>3943</v>
      </c>
      <c r="S136" s="23" t="n">
        <v>50219.0000000001</v>
      </c>
      <c r="T136" s="23" t="n">
        <v>46328.0000000002</v>
      </c>
      <c r="U136" s="23" t="n">
        <v>80389.9999999998</v>
      </c>
      <c r="V136" s="23" t="n">
        <v>20750</v>
      </c>
      <c r="W136" s="23" t="n">
        <v>150718.118789</v>
      </c>
      <c r="X136" s="23" t="n">
        <v>9071</v>
      </c>
      <c r="Y136" s="23" t="n">
        <v>46037.489541</v>
      </c>
      <c r="Z136" s="23" t="n">
        <v>2030.03723</v>
      </c>
      <c r="AA136" s="23" t="n">
        <v>10490.663812</v>
      </c>
      <c r="AB136" s="23" t="n">
        <v>20426</v>
      </c>
      <c r="AC136" s="23" t="n">
        <v>23725.99774</v>
      </c>
      <c r="AD136" s="23" t="n">
        <v>8513.489541</v>
      </c>
      <c r="AE136" s="23" t="n">
        <v>23610.442055</v>
      </c>
      <c r="AF136" s="23" t="n">
        <v>6812.99887</v>
      </c>
      <c r="AG136" s="23" t="n">
        <v>430803.174225271</v>
      </c>
      <c r="AH136" s="23" t="n">
        <v>59135.6662921757</v>
      </c>
      <c r="AI136" s="23" t="n">
        <v>64162.7659538113</v>
      </c>
      <c r="AJ136" s="23" t="n">
        <v>105952.209980993</v>
      </c>
      <c r="AK136" s="23" t="n">
        <v>73084.2990557039</v>
      </c>
      <c r="AL136" s="23" t="n">
        <v>38268.6132297875</v>
      </c>
      <c r="AM136" s="23" t="n">
        <v>11519.3959311753</v>
      </c>
      <c r="AN136" s="23" t="n">
        <v>20472.2485755227</v>
      </c>
      <c r="AO136" s="23" t="n">
        <v>41276.4531563392</v>
      </c>
      <c r="AP136" s="23" t="n">
        <v>16931.5220497409</v>
      </c>
    </row>
    <row r="137" customFormat="false" ht="15.75" hidden="false" customHeight="true" outlineLevel="0" collapsed="false">
      <c r="A137" s="76"/>
      <c r="B137" s="22" t="s">
        <v>15</v>
      </c>
      <c r="C137" s="23" t="n">
        <v>819979.883477963</v>
      </c>
      <c r="D137" s="23" t="n">
        <v>57454.5480382574</v>
      </c>
      <c r="E137" s="23" t="n">
        <v>109344.92959622</v>
      </c>
      <c r="F137" s="23" t="n">
        <v>208970.033847217</v>
      </c>
      <c r="G137" s="23" t="n">
        <v>75102.2470305133</v>
      </c>
      <c r="H137" s="23" t="n">
        <v>68968.0568978283</v>
      </c>
      <c r="I137" s="23" t="n">
        <v>75996.9522077897</v>
      </c>
      <c r="J137" s="23" t="n">
        <v>55579.6256873986</v>
      </c>
      <c r="K137" s="23" t="n">
        <v>126901.651035857</v>
      </c>
      <c r="L137" s="23" t="n">
        <v>41661.8391368314</v>
      </c>
      <c r="M137" s="23" t="n">
        <v>238777.999999999</v>
      </c>
      <c r="N137" s="23" t="n">
        <v>5995</v>
      </c>
      <c r="O137" s="23" t="n">
        <v>44683.9999999999</v>
      </c>
      <c r="P137" s="23" t="n">
        <v>31530.9999999999</v>
      </c>
      <c r="Q137" s="23" t="n">
        <v>5489.99999999998</v>
      </c>
      <c r="R137" s="23" t="n">
        <v>3712.00000000001</v>
      </c>
      <c r="S137" s="23" t="n">
        <v>35894.9999999999</v>
      </c>
      <c r="T137" s="23" t="n">
        <v>33992</v>
      </c>
      <c r="U137" s="23" t="n">
        <v>60148.9999999994</v>
      </c>
      <c r="V137" s="23" t="n">
        <v>17330</v>
      </c>
      <c r="W137" s="23" t="n">
        <v>141543.05414</v>
      </c>
      <c r="X137" s="23" t="n">
        <v>4714</v>
      </c>
      <c r="Y137" s="23" t="n">
        <v>29124</v>
      </c>
      <c r="Z137" s="23" t="n">
        <v>3393.06205</v>
      </c>
      <c r="AA137" s="23" t="n">
        <v>7981.99887</v>
      </c>
      <c r="AB137" s="23" t="n">
        <v>25038.99661</v>
      </c>
      <c r="AC137" s="23" t="n">
        <v>29444.99774</v>
      </c>
      <c r="AD137" s="23" t="n">
        <v>6293</v>
      </c>
      <c r="AE137" s="23" t="n">
        <v>27665.99887</v>
      </c>
      <c r="AF137" s="23" t="n">
        <v>7887</v>
      </c>
      <c r="AG137" s="23" t="n">
        <v>439658.829337939</v>
      </c>
      <c r="AH137" s="23" t="n">
        <v>46745.5480382574</v>
      </c>
      <c r="AI137" s="23" t="n">
        <v>35536.92959622</v>
      </c>
      <c r="AJ137" s="23" t="n">
        <v>174045.971797217</v>
      </c>
      <c r="AK137" s="23" t="n">
        <v>61630.2481605135</v>
      </c>
      <c r="AL137" s="23" t="n">
        <v>40217.0602878283</v>
      </c>
      <c r="AM137" s="23" t="n">
        <v>10656.9544677894</v>
      </c>
      <c r="AN137" s="23" t="n">
        <v>15294.6256873969</v>
      </c>
      <c r="AO137" s="23" t="n">
        <v>39086.6521658603</v>
      </c>
      <c r="AP137" s="23" t="n">
        <v>16444.8391368316</v>
      </c>
    </row>
    <row r="138" customFormat="false" ht="15.75" hidden="false" customHeight="true" outlineLevel="0" collapsed="false">
      <c r="A138" s="76"/>
      <c r="B138" s="22" t="s">
        <v>16</v>
      </c>
      <c r="C138" s="23" t="n">
        <v>331479.419823177</v>
      </c>
      <c r="D138" s="23" t="n">
        <v>39563.0747099518</v>
      </c>
      <c r="E138" s="23" t="n">
        <v>55108.6745363455</v>
      </c>
      <c r="F138" s="23" t="n">
        <v>45965.5760116651</v>
      </c>
      <c r="G138" s="23" t="n">
        <v>34566.1248719115</v>
      </c>
      <c r="H138" s="23" t="n">
        <v>28008.9467942591</v>
      </c>
      <c r="I138" s="23" t="n">
        <v>28685.0251864185</v>
      </c>
      <c r="J138" s="23" t="n">
        <v>36303.8526244927</v>
      </c>
      <c r="K138" s="23" t="n">
        <v>50451.1660477573</v>
      </c>
      <c r="L138" s="23" t="n">
        <v>12826.9790403653</v>
      </c>
      <c r="M138" s="23" t="n">
        <v>110163</v>
      </c>
      <c r="N138" s="23" t="n">
        <v>3991</v>
      </c>
      <c r="O138" s="23" t="n">
        <v>23478.9999999999</v>
      </c>
      <c r="P138" s="23" t="n">
        <v>10961</v>
      </c>
      <c r="Q138" s="23" t="n">
        <v>2772.99999999999</v>
      </c>
      <c r="R138" s="23" t="n">
        <v>2009.99999999999</v>
      </c>
      <c r="S138" s="23" t="n">
        <v>12504</v>
      </c>
      <c r="T138" s="23" t="n">
        <v>23930</v>
      </c>
      <c r="U138" s="23" t="n">
        <v>24778</v>
      </c>
      <c r="V138" s="23" t="n">
        <v>5737.00000000002</v>
      </c>
      <c r="W138" s="23" t="n">
        <v>62414.7579904</v>
      </c>
      <c r="X138" s="23" t="n">
        <v>5586.9239744</v>
      </c>
      <c r="Y138" s="23" t="n">
        <v>13120</v>
      </c>
      <c r="Z138" s="23" t="n">
        <v>1128.4619872</v>
      </c>
      <c r="AA138" s="23" t="n">
        <v>4672.8281824</v>
      </c>
      <c r="AB138" s="23" t="n">
        <v>11930.8479488</v>
      </c>
      <c r="AC138" s="23" t="n">
        <v>11605</v>
      </c>
      <c r="AD138" s="23" t="n">
        <v>3359.9239744</v>
      </c>
      <c r="AE138" s="23" t="n">
        <v>8902.7719232</v>
      </c>
      <c r="AF138" s="23" t="n">
        <v>2108</v>
      </c>
      <c r="AG138" s="23" t="n">
        <v>158901.661832773</v>
      </c>
      <c r="AH138" s="23" t="n">
        <v>29985.1507355517</v>
      </c>
      <c r="AI138" s="23" t="n">
        <v>18509.6745363454</v>
      </c>
      <c r="AJ138" s="23" t="n">
        <v>33876.114024465</v>
      </c>
      <c r="AK138" s="23" t="n">
        <v>27120.2966895115</v>
      </c>
      <c r="AL138" s="23" t="n">
        <v>14068.0988454591</v>
      </c>
      <c r="AM138" s="23" t="n">
        <v>4576.02518641858</v>
      </c>
      <c r="AN138" s="23" t="n">
        <v>9013.92865009271</v>
      </c>
      <c r="AO138" s="23" t="n">
        <v>16770.3941245549</v>
      </c>
      <c r="AP138" s="23" t="n">
        <v>4981.97904036533</v>
      </c>
    </row>
    <row r="139" customFormat="false" ht="15.75" hidden="false" customHeight="true" outlineLevel="0" collapsed="false">
      <c r="A139" s="76"/>
      <c r="B139" s="22" t="s">
        <v>17</v>
      </c>
      <c r="C139" s="44" t="n">
        <v>0</v>
      </c>
      <c r="D139" s="44" t="n">
        <v>0</v>
      </c>
      <c r="E139" s="44" t="n">
        <v>0</v>
      </c>
      <c r="F139" s="44" t="n">
        <v>0</v>
      </c>
      <c r="G139" s="44" t="n">
        <v>0</v>
      </c>
      <c r="H139" s="44" t="n">
        <v>0</v>
      </c>
      <c r="I139" s="44" t="n">
        <v>0</v>
      </c>
      <c r="J139" s="44" t="n">
        <v>0</v>
      </c>
      <c r="K139" s="44" t="n">
        <v>0</v>
      </c>
      <c r="L139" s="44" t="n">
        <v>0</v>
      </c>
      <c r="M139" s="44" t="n">
        <v>0</v>
      </c>
      <c r="N139" s="44" t="n">
        <v>0</v>
      </c>
      <c r="O139" s="44" t="n">
        <v>0</v>
      </c>
      <c r="P139" s="44" t="n">
        <v>0</v>
      </c>
      <c r="Q139" s="44" t="n">
        <v>0</v>
      </c>
      <c r="R139" s="44" t="n">
        <v>0</v>
      </c>
      <c r="S139" s="44" t="n">
        <v>0</v>
      </c>
      <c r="T139" s="44" t="n">
        <v>0</v>
      </c>
      <c r="U139" s="44" t="n">
        <v>0</v>
      </c>
      <c r="V139" s="44" t="n">
        <v>0</v>
      </c>
      <c r="W139" s="44" t="n">
        <v>0</v>
      </c>
      <c r="X139" s="44" t="n">
        <v>0</v>
      </c>
      <c r="Y139" s="44" t="n">
        <v>0</v>
      </c>
      <c r="Z139" s="44" t="n">
        <v>0</v>
      </c>
      <c r="AA139" s="44" t="n">
        <v>0</v>
      </c>
      <c r="AB139" s="44" t="n">
        <v>0</v>
      </c>
      <c r="AC139" s="44" t="n">
        <v>0</v>
      </c>
      <c r="AD139" s="44" t="n">
        <v>0</v>
      </c>
      <c r="AE139" s="44" t="n">
        <v>0</v>
      </c>
      <c r="AF139" s="44" t="n">
        <v>0</v>
      </c>
      <c r="AG139" s="44" t="n">
        <v>0</v>
      </c>
      <c r="AH139" s="44" t="n">
        <v>0</v>
      </c>
      <c r="AI139" s="44" t="n">
        <v>0</v>
      </c>
      <c r="AJ139" s="44" t="n">
        <v>0</v>
      </c>
      <c r="AK139" s="44" t="n">
        <v>0</v>
      </c>
      <c r="AL139" s="44" t="n">
        <v>0</v>
      </c>
      <c r="AM139" s="44" t="n">
        <v>0</v>
      </c>
      <c r="AN139" s="44" t="n">
        <v>0</v>
      </c>
      <c r="AO139" s="44" t="n">
        <v>0</v>
      </c>
      <c r="AP139" s="44" t="n">
        <v>0</v>
      </c>
    </row>
    <row r="140" customFormat="false" ht="15.75" hidden="false" customHeight="true" outlineLevel="0" collapsed="false">
      <c r="A140" s="76"/>
      <c r="B140" s="22" t="s">
        <v>18</v>
      </c>
      <c r="C140" s="44" t="n">
        <v>0</v>
      </c>
      <c r="D140" s="44" t="n">
        <v>0</v>
      </c>
      <c r="E140" s="44" t="n">
        <v>0</v>
      </c>
      <c r="F140" s="44" t="n">
        <v>0</v>
      </c>
      <c r="G140" s="44" t="n">
        <v>0</v>
      </c>
      <c r="H140" s="44" t="n">
        <v>0</v>
      </c>
      <c r="I140" s="44" t="n">
        <v>0</v>
      </c>
      <c r="J140" s="44" t="n">
        <v>0</v>
      </c>
      <c r="K140" s="44" t="n">
        <v>0</v>
      </c>
      <c r="L140" s="44" t="n">
        <v>0</v>
      </c>
      <c r="M140" s="44" t="n">
        <v>0</v>
      </c>
      <c r="N140" s="44" t="n">
        <v>0</v>
      </c>
      <c r="O140" s="44" t="n">
        <v>0</v>
      </c>
      <c r="P140" s="44" t="n">
        <v>0</v>
      </c>
      <c r="Q140" s="44" t="n">
        <v>0</v>
      </c>
      <c r="R140" s="44" t="n">
        <v>0</v>
      </c>
      <c r="S140" s="44" t="n">
        <v>0</v>
      </c>
      <c r="T140" s="44" t="n">
        <v>0</v>
      </c>
      <c r="U140" s="44" t="n">
        <v>0</v>
      </c>
      <c r="V140" s="44" t="n">
        <v>0</v>
      </c>
      <c r="W140" s="44" t="n">
        <v>0</v>
      </c>
      <c r="X140" s="44" t="n">
        <v>0</v>
      </c>
      <c r="Y140" s="44" t="n">
        <v>0</v>
      </c>
      <c r="Z140" s="44" t="n">
        <v>0</v>
      </c>
      <c r="AA140" s="44" t="n">
        <v>0</v>
      </c>
      <c r="AB140" s="44" t="n">
        <v>0</v>
      </c>
      <c r="AC140" s="44" t="n">
        <v>0</v>
      </c>
      <c r="AD140" s="44" t="n">
        <v>0</v>
      </c>
      <c r="AE140" s="44" t="n">
        <v>0</v>
      </c>
      <c r="AF140" s="44" t="n">
        <v>0</v>
      </c>
      <c r="AG140" s="44" t="n">
        <v>0</v>
      </c>
      <c r="AH140" s="44" t="n">
        <v>0</v>
      </c>
      <c r="AI140" s="44" t="n">
        <v>0</v>
      </c>
      <c r="AJ140" s="44" t="n">
        <v>0</v>
      </c>
      <c r="AK140" s="44" t="n">
        <v>0</v>
      </c>
      <c r="AL140" s="44" t="n">
        <v>0</v>
      </c>
      <c r="AM140" s="44" t="n">
        <v>0</v>
      </c>
      <c r="AN140" s="44" t="n">
        <v>0</v>
      </c>
      <c r="AO140" s="44" t="n">
        <v>0</v>
      </c>
      <c r="AP140" s="44" t="n">
        <v>0</v>
      </c>
    </row>
    <row r="141" customFormat="false" ht="15.75" hidden="false" customHeight="true" outlineLevel="0" collapsed="false">
      <c r="A141" s="76"/>
      <c r="B141" s="22" t="s">
        <v>19</v>
      </c>
      <c r="C141" s="44" t="n">
        <v>0</v>
      </c>
      <c r="D141" s="44" t="n">
        <v>0</v>
      </c>
      <c r="E141" s="44" t="n">
        <v>0</v>
      </c>
      <c r="F141" s="44" t="n">
        <v>0</v>
      </c>
      <c r="G141" s="44" t="n">
        <v>0</v>
      </c>
      <c r="H141" s="44" t="n">
        <v>0</v>
      </c>
      <c r="I141" s="44" t="n">
        <v>0</v>
      </c>
      <c r="J141" s="44" t="n">
        <v>0</v>
      </c>
      <c r="K141" s="44" t="n">
        <v>0</v>
      </c>
      <c r="L141" s="44" t="n">
        <v>0</v>
      </c>
      <c r="M141" s="44" t="n">
        <v>0</v>
      </c>
      <c r="N141" s="44" t="n">
        <v>0</v>
      </c>
      <c r="O141" s="44" t="n">
        <v>0</v>
      </c>
      <c r="P141" s="44" t="n">
        <v>0</v>
      </c>
      <c r="Q141" s="44" t="n">
        <v>0</v>
      </c>
      <c r="R141" s="44" t="n">
        <v>0</v>
      </c>
      <c r="S141" s="44" t="n">
        <v>0</v>
      </c>
      <c r="T141" s="44" t="n">
        <v>0</v>
      </c>
      <c r="U141" s="44" t="n">
        <v>0</v>
      </c>
      <c r="V141" s="44" t="n">
        <v>0</v>
      </c>
      <c r="W141" s="44" t="n">
        <v>0</v>
      </c>
      <c r="X141" s="44" t="n">
        <v>0</v>
      </c>
      <c r="Y141" s="44" t="n">
        <v>0</v>
      </c>
      <c r="Z141" s="44" t="n">
        <v>0</v>
      </c>
      <c r="AA141" s="44" t="n">
        <v>0</v>
      </c>
      <c r="AB141" s="44" t="n">
        <v>0</v>
      </c>
      <c r="AC141" s="44" t="n">
        <v>0</v>
      </c>
      <c r="AD141" s="44" t="n">
        <v>0</v>
      </c>
      <c r="AE141" s="44" t="n">
        <v>0</v>
      </c>
      <c r="AF141" s="44" t="n">
        <v>0</v>
      </c>
      <c r="AG141" s="44" t="n">
        <v>0</v>
      </c>
      <c r="AH141" s="44" t="n">
        <v>0</v>
      </c>
      <c r="AI141" s="44" t="n">
        <v>0</v>
      </c>
      <c r="AJ141" s="44" t="n">
        <v>0</v>
      </c>
      <c r="AK141" s="44" t="n">
        <v>0</v>
      </c>
      <c r="AL141" s="44" t="n">
        <v>0</v>
      </c>
      <c r="AM141" s="44" t="n">
        <v>0</v>
      </c>
      <c r="AN141" s="44" t="n">
        <v>0</v>
      </c>
      <c r="AO141" s="44" t="n">
        <v>0</v>
      </c>
      <c r="AP141" s="44" t="n">
        <v>0</v>
      </c>
    </row>
    <row r="142" customFormat="false" ht="15.75" hidden="false" customHeight="true" outlineLevel="0" collapsed="false">
      <c r="A142" s="76"/>
      <c r="B142" s="22" t="s">
        <v>20</v>
      </c>
      <c r="C142" s="23" t="n">
        <v>1287.999999682</v>
      </c>
      <c r="D142" s="23" t="n">
        <v>21.454899874</v>
      </c>
      <c r="E142" s="23" t="n">
        <v>135.747574545</v>
      </c>
      <c r="F142" s="23" t="n">
        <v>86.742388096</v>
      </c>
      <c r="G142" s="23" t="n">
        <v>63.065228512</v>
      </c>
      <c r="H142" s="23" t="n">
        <v>95.666666666</v>
      </c>
      <c r="I142" s="23" t="n">
        <v>137.677629665</v>
      </c>
      <c r="J142" s="23" t="n">
        <v>219.683607167</v>
      </c>
      <c r="K142" s="23" t="n">
        <v>474.027732858</v>
      </c>
      <c r="L142" s="23" t="n">
        <v>53.934272299</v>
      </c>
      <c r="M142" s="23" t="n">
        <v>968.999999667001</v>
      </c>
      <c r="N142" s="23" t="n">
        <v>18.454899874</v>
      </c>
      <c r="O142" s="23" t="n">
        <v>33.147574536</v>
      </c>
      <c r="P142" s="23" t="n">
        <v>56.34238809</v>
      </c>
      <c r="Q142" s="23" t="n">
        <v>14.065228512</v>
      </c>
      <c r="R142" s="23" t="n">
        <v>2.666666666</v>
      </c>
      <c r="S142" s="23" t="n">
        <v>135.677629665</v>
      </c>
      <c r="T142" s="23" t="n">
        <v>217.683607167</v>
      </c>
      <c r="U142" s="23" t="n">
        <v>471.027732858</v>
      </c>
      <c r="V142" s="23" t="n">
        <v>19.934272299</v>
      </c>
      <c r="W142" s="23" t="n">
        <v>46</v>
      </c>
      <c r="X142" s="44" t="n">
        <v>0</v>
      </c>
      <c r="Y142" s="23" t="n">
        <v>6</v>
      </c>
      <c r="Z142" s="44" t="n">
        <v>0</v>
      </c>
      <c r="AA142" s="23" t="n">
        <v>3</v>
      </c>
      <c r="AB142" s="23" t="n">
        <v>30</v>
      </c>
      <c r="AC142" s="44" t="n">
        <v>0</v>
      </c>
      <c r="AD142" s="23" t="n">
        <v>1</v>
      </c>
      <c r="AE142" s="23" t="n">
        <v>1</v>
      </c>
      <c r="AF142" s="23" t="n">
        <v>5</v>
      </c>
      <c r="AG142" s="23" t="n">
        <v>273.000000015</v>
      </c>
      <c r="AH142" s="23" t="n">
        <v>3</v>
      </c>
      <c r="AI142" s="23" t="n">
        <v>96.600000009</v>
      </c>
      <c r="AJ142" s="23" t="n">
        <v>30.400000006</v>
      </c>
      <c r="AK142" s="23" t="n">
        <v>46</v>
      </c>
      <c r="AL142" s="23" t="n">
        <v>63</v>
      </c>
      <c r="AM142" s="23" t="n">
        <v>2</v>
      </c>
      <c r="AN142" s="23" t="n">
        <v>1</v>
      </c>
      <c r="AO142" s="23" t="n">
        <v>2</v>
      </c>
      <c r="AP142" s="23" t="n">
        <v>29</v>
      </c>
    </row>
    <row r="143" customFormat="false" ht="15.75" hidden="false" customHeight="true" outlineLevel="0" collapsed="false">
      <c r="A143" s="76"/>
      <c r="B143" s="22" t="s">
        <v>21</v>
      </c>
      <c r="C143" s="23" t="n">
        <v>3374.999943</v>
      </c>
      <c r="D143" s="23" t="n">
        <v>342.2537755</v>
      </c>
      <c r="E143" s="23" t="n">
        <v>353.391235</v>
      </c>
      <c r="F143" s="23" t="n">
        <v>73.5117359</v>
      </c>
      <c r="G143" s="23" t="n">
        <v>874.7929595</v>
      </c>
      <c r="H143" s="23" t="n">
        <v>228.9701027</v>
      </c>
      <c r="I143" s="23" t="n">
        <v>169.3113627</v>
      </c>
      <c r="J143" s="23" t="n">
        <v>508.9539661</v>
      </c>
      <c r="K143" s="23" t="n">
        <v>687.678994099999</v>
      </c>
      <c r="L143" s="23" t="n">
        <v>136.1358115</v>
      </c>
      <c r="M143" s="23" t="n">
        <v>1650.999943</v>
      </c>
      <c r="N143" s="23" t="n">
        <v>36.2537755</v>
      </c>
      <c r="O143" s="23" t="n">
        <v>102.391235</v>
      </c>
      <c r="P143" s="23" t="n">
        <v>26.5117359</v>
      </c>
      <c r="Q143" s="23" t="n">
        <v>10.7929595</v>
      </c>
      <c r="R143" s="23" t="n">
        <v>2.9701027</v>
      </c>
      <c r="S143" s="23" t="n">
        <v>165.3113627</v>
      </c>
      <c r="T143" s="23" t="n">
        <v>505.9539661</v>
      </c>
      <c r="U143" s="23" t="n">
        <v>672.678994099999</v>
      </c>
      <c r="V143" s="23" t="n">
        <v>128.1358115</v>
      </c>
      <c r="W143" s="23" t="n">
        <v>163</v>
      </c>
      <c r="X143" s="23" t="n">
        <v>1</v>
      </c>
      <c r="Y143" s="23" t="n">
        <v>2</v>
      </c>
      <c r="Z143" s="44" t="n">
        <v>0</v>
      </c>
      <c r="AA143" s="44" t="n">
        <v>0</v>
      </c>
      <c r="AB143" s="23" t="n">
        <v>139</v>
      </c>
      <c r="AC143" s="23" t="n">
        <v>4</v>
      </c>
      <c r="AD143" s="23" t="n">
        <v>2</v>
      </c>
      <c r="AE143" s="23" t="n">
        <v>9</v>
      </c>
      <c r="AF143" s="23" t="n">
        <v>6</v>
      </c>
      <c r="AG143" s="23" t="n">
        <v>1561</v>
      </c>
      <c r="AH143" s="23" t="n">
        <v>305</v>
      </c>
      <c r="AI143" s="23" t="n">
        <v>249</v>
      </c>
      <c r="AJ143" s="23" t="n">
        <v>47</v>
      </c>
      <c r="AK143" s="23" t="n">
        <v>864</v>
      </c>
      <c r="AL143" s="23" t="n">
        <v>87</v>
      </c>
      <c r="AM143" s="44" t="n">
        <v>0</v>
      </c>
      <c r="AN143" s="23" t="n">
        <v>1</v>
      </c>
      <c r="AO143" s="23" t="n">
        <v>6</v>
      </c>
      <c r="AP143" s="23" t="n">
        <v>2</v>
      </c>
    </row>
    <row r="144" customFormat="false" ht="15.75" hidden="false" customHeight="true" outlineLevel="0" collapsed="false">
      <c r="A144" s="76"/>
      <c r="B144" s="22" t="s">
        <v>22</v>
      </c>
      <c r="C144" s="23" t="n">
        <v>4316.96143318802</v>
      </c>
      <c r="D144" s="23" t="n">
        <v>711.622026147</v>
      </c>
      <c r="E144" s="23" t="n">
        <v>359.748067114</v>
      </c>
      <c r="F144" s="23" t="n">
        <v>189.194646973</v>
      </c>
      <c r="G144" s="23" t="n">
        <v>698.715203776</v>
      </c>
      <c r="H144" s="23" t="n">
        <v>261.92842012</v>
      </c>
      <c r="I144" s="23" t="n">
        <v>258.515910585</v>
      </c>
      <c r="J144" s="23" t="n">
        <v>647.488419178999</v>
      </c>
      <c r="K144" s="23" t="n">
        <v>925.197703159999</v>
      </c>
      <c r="L144" s="23" t="n">
        <v>264.551036134</v>
      </c>
      <c r="M144" s="23" t="n">
        <v>2614.96143321201</v>
      </c>
      <c r="N144" s="23" t="n">
        <v>196.622026147</v>
      </c>
      <c r="O144" s="23" t="n">
        <v>129.748067114</v>
      </c>
      <c r="P144" s="23" t="n">
        <v>93.819646994</v>
      </c>
      <c r="Q144" s="23" t="n">
        <v>147.715203776</v>
      </c>
      <c r="R144" s="23" t="n">
        <v>35.92842012</v>
      </c>
      <c r="S144" s="23" t="n">
        <v>250.515910585</v>
      </c>
      <c r="T144" s="23" t="n">
        <v>617.809847752999</v>
      </c>
      <c r="U144" s="23" t="n">
        <v>909.251274588999</v>
      </c>
      <c r="V144" s="23" t="n">
        <v>233.551036134</v>
      </c>
      <c r="W144" s="23" t="n">
        <v>212</v>
      </c>
      <c r="X144" s="23" t="n">
        <v>2</v>
      </c>
      <c r="Y144" s="23" t="n">
        <v>6</v>
      </c>
      <c r="Z144" s="23" t="n">
        <v>1</v>
      </c>
      <c r="AA144" s="44" t="n">
        <v>0</v>
      </c>
      <c r="AB144" s="23" t="n">
        <v>163</v>
      </c>
      <c r="AC144" s="23" t="n">
        <v>3</v>
      </c>
      <c r="AD144" s="23" t="n">
        <v>5</v>
      </c>
      <c r="AE144" s="23" t="n">
        <v>7</v>
      </c>
      <c r="AF144" s="23" t="n">
        <v>25</v>
      </c>
      <c r="AG144" s="23" t="n">
        <v>1489.999999976</v>
      </c>
      <c r="AH144" s="23" t="n">
        <v>513</v>
      </c>
      <c r="AI144" s="23" t="n">
        <v>224</v>
      </c>
      <c r="AJ144" s="23" t="n">
        <v>94.374999979</v>
      </c>
      <c r="AK144" s="23" t="n">
        <v>551</v>
      </c>
      <c r="AL144" s="23" t="n">
        <v>63</v>
      </c>
      <c r="AM144" s="23" t="n">
        <v>5</v>
      </c>
      <c r="AN144" s="23" t="n">
        <v>24.678571426</v>
      </c>
      <c r="AO144" s="23" t="n">
        <v>8.946428571</v>
      </c>
      <c r="AP144" s="23" t="n">
        <v>6</v>
      </c>
    </row>
    <row r="145" customFormat="false" ht="15.75" hidden="false" customHeight="true" outlineLevel="0" collapsed="false">
      <c r="A145" s="76"/>
      <c r="B145" s="22" t="s">
        <v>23</v>
      </c>
      <c r="C145" s="23" t="n">
        <v>5020.000003</v>
      </c>
      <c r="D145" s="23" t="n">
        <v>627</v>
      </c>
      <c r="E145" s="23" t="n">
        <v>575</v>
      </c>
      <c r="F145" s="23" t="n">
        <v>295.32877</v>
      </c>
      <c r="G145" s="23" t="n">
        <v>558</v>
      </c>
      <c r="H145" s="23" t="n">
        <v>322</v>
      </c>
      <c r="I145" s="23" t="n">
        <v>462</v>
      </c>
      <c r="J145" s="23" t="n">
        <v>1182.780822</v>
      </c>
      <c r="K145" s="23" t="n">
        <v>816.890411</v>
      </c>
      <c r="L145" s="23" t="n">
        <v>181</v>
      </c>
      <c r="M145" s="23" t="n">
        <v>3509</v>
      </c>
      <c r="N145" s="23" t="n">
        <v>296</v>
      </c>
      <c r="O145" s="23" t="n">
        <v>338</v>
      </c>
      <c r="P145" s="23" t="n">
        <v>161</v>
      </c>
      <c r="Q145" s="23" t="n">
        <v>74</v>
      </c>
      <c r="R145" s="23" t="n">
        <v>54</v>
      </c>
      <c r="S145" s="23" t="n">
        <v>459</v>
      </c>
      <c r="T145" s="23" t="n">
        <v>1145</v>
      </c>
      <c r="U145" s="23" t="n">
        <v>805</v>
      </c>
      <c r="V145" s="23" t="n">
        <v>177</v>
      </c>
      <c r="W145" s="23" t="n">
        <v>201</v>
      </c>
      <c r="X145" s="44" t="n">
        <v>0</v>
      </c>
      <c r="Y145" s="23" t="n">
        <v>2</v>
      </c>
      <c r="Z145" s="44" t="n">
        <v>0</v>
      </c>
      <c r="AA145" s="44" t="n">
        <v>0</v>
      </c>
      <c r="AB145" s="23" t="n">
        <v>184</v>
      </c>
      <c r="AC145" s="23" t="n">
        <v>1</v>
      </c>
      <c r="AD145" s="23" t="n">
        <v>7</v>
      </c>
      <c r="AE145" s="23" t="n">
        <v>4</v>
      </c>
      <c r="AF145" s="23" t="n">
        <v>3</v>
      </c>
      <c r="AG145" s="23" t="n">
        <v>1310.000003</v>
      </c>
      <c r="AH145" s="23" t="n">
        <v>331</v>
      </c>
      <c r="AI145" s="23" t="n">
        <v>235</v>
      </c>
      <c r="AJ145" s="23" t="n">
        <v>134.32877</v>
      </c>
      <c r="AK145" s="23" t="n">
        <v>484</v>
      </c>
      <c r="AL145" s="23" t="n">
        <v>84</v>
      </c>
      <c r="AM145" s="23" t="n">
        <v>2</v>
      </c>
      <c r="AN145" s="23" t="n">
        <v>30.780822</v>
      </c>
      <c r="AO145" s="23" t="n">
        <v>7.890411</v>
      </c>
      <c r="AP145" s="23" t="n">
        <v>1</v>
      </c>
    </row>
    <row r="146" customFormat="false" ht="15.75" hidden="false" customHeight="true" outlineLevel="0" collapsed="false">
      <c r="A146" s="76"/>
      <c r="B146" s="22" t="s">
        <v>24</v>
      </c>
      <c r="C146" s="23" t="n">
        <v>9741.99987080005</v>
      </c>
      <c r="D146" s="23" t="n">
        <v>603.617668</v>
      </c>
      <c r="E146" s="23" t="n">
        <v>1868.060741567</v>
      </c>
      <c r="F146" s="23" t="n">
        <v>1148.292596621</v>
      </c>
      <c r="G146" s="23" t="n">
        <v>1428.6144683</v>
      </c>
      <c r="H146" s="23" t="n">
        <v>704.8340176</v>
      </c>
      <c r="I146" s="23" t="n">
        <v>594.5069764</v>
      </c>
      <c r="J146" s="23" t="n">
        <v>2038.512442145</v>
      </c>
      <c r="K146" s="23" t="n">
        <v>1149.387772467</v>
      </c>
      <c r="L146" s="23" t="n">
        <v>206.1731877</v>
      </c>
      <c r="M146" s="23" t="n">
        <v>7366.99987080005</v>
      </c>
      <c r="N146" s="23" t="n">
        <v>566.617668</v>
      </c>
      <c r="O146" s="23" t="n">
        <v>1566.0190749</v>
      </c>
      <c r="P146" s="23" t="n">
        <v>984.4453744</v>
      </c>
      <c r="Q146" s="23" t="n">
        <v>327.6144683</v>
      </c>
      <c r="R146" s="23" t="n">
        <v>34.8340176</v>
      </c>
      <c r="S146" s="23" t="n">
        <v>588.5069764</v>
      </c>
      <c r="T146" s="23" t="n">
        <v>1980.4429977</v>
      </c>
      <c r="U146" s="23" t="n">
        <v>1115.3461058</v>
      </c>
      <c r="V146" s="23" t="n">
        <v>203.1731877</v>
      </c>
      <c r="W146" s="23" t="n">
        <v>479</v>
      </c>
      <c r="X146" s="44" t="n">
        <v>1</v>
      </c>
      <c r="Y146" s="23" t="n">
        <v>6</v>
      </c>
      <c r="Z146" s="44" t="n">
        <v>6</v>
      </c>
      <c r="AA146" s="44" t="n">
        <v>4</v>
      </c>
      <c r="AB146" s="23" t="n">
        <v>435</v>
      </c>
      <c r="AC146" s="23" t="n">
        <v>2</v>
      </c>
      <c r="AD146" s="23" t="n">
        <v>7</v>
      </c>
      <c r="AE146" s="23" t="n">
        <v>17</v>
      </c>
      <c r="AF146" s="23" t="n">
        <v>1</v>
      </c>
      <c r="AG146" s="23" t="n">
        <v>1896</v>
      </c>
      <c r="AH146" s="23" t="n">
        <v>36</v>
      </c>
      <c r="AI146" s="23" t="n">
        <v>296.041666667</v>
      </c>
      <c r="AJ146" s="23" t="n">
        <v>157.847222221</v>
      </c>
      <c r="AK146" s="23" t="n">
        <v>1097</v>
      </c>
      <c r="AL146" s="23" t="n">
        <v>235</v>
      </c>
      <c r="AM146" s="23" t="n">
        <v>4</v>
      </c>
      <c r="AN146" s="23" t="n">
        <v>51.069444445</v>
      </c>
      <c r="AO146" s="23" t="n">
        <v>17.041666667</v>
      </c>
      <c r="AP146" s="23" t="n">
        <v>2</v>
      </c>
    </row>
    <row r="147" customFormat="false" ht="15.75" hidden="false" customHeight="true" outlineLevel="0" collapsed="false">
      <c r="A147" s="76"/>
      <c r="B147" s="38" t="s">
        <v>54</v>
      </c>
      <c r="C147" s="23" t="n">
        <v>18812.9998939879</v>
      </c>
      <c r="D147" s="23" t="n">
        <v>1351.353498755</v>
      </c>
      <c r="E147" s="23" t="n">
        <v>3475.36920899999</v>
      </c>
      <c r="F147" s="23" t="n">
        <v>2825.002741378</v>
      </c>
      <c r="G147" s="23" t="n">
        <v>2039.197452</v>
      </c>
      <c r="H147" s="23" t="n">
        <v>1181.105146755</v>
      </c>
      <c r="I147" s="23" t="n">
        <v>1262.908653</v>
      </c>
      <c r="J147" s="23" t="n">
        <v>3568.40885959</v>
      </c>
      <c r="K147" s="23" t="n">
        <v>2761.51925851</v>
      </c>
      <c r="L147" s="23" t="n">
        <v>348.135075</v>
      </c>
      <c r="M147" s="23" t="n">
        <v>15251.9998939999</v>
      </c>
      <c r="N147" s="23" t="n">
        <v>1305.292178</v>
      </c>
      <c r="O147" s="23" t="n">
        <v>3053.36920899999</v>
      </c>
      <c r="P147" s="23" t="n">
        <v>2357.351798</v>
      </c>
      <c r="Q147" s="23" t="n">
        <v>589.197452000001</v>
      </c>
      <c r="R147" s="23" t="n">
        <v>127.043826</v>
      </c>
      <c r="S147" s="23" t="n">
        <v>1250.908653</v>
      </c>
      <c r="T147" s="23" t="n">
        <v>3504.305086</v>
      </c>
      <c r="U147" s="23" t="n">
        <v>2721.396617</v>
      </c>
      <c r="V147" s="23" t="n">
        <v>343.135075</v>
      </c>
      <c r="W147" s="23" t="n">
        <v>651</v>
      </c>
      <c r="X147" s="23" t="n">
        <v>1</v>
      </c>
      <c r="Y147" s="23" t="n">
        <v>5</v>
      </c>
      <c r="Z147" s="23" t="n">
        <v>8</v>
      </c>
      <c r="AA147" s="44" t="n">
        <v>7</v>
      </c>
      <c r="AB147" s="23" t="n">
        <v>592</v>
      </c>
      <c r="AC147" s="23" t="n">
        <v>6</v>
      </c>
      <c r="AD147" s="23" t="n">
        <v>6</v>
      </c>
      <c r="AE147" s="23" t="n">
        <v>24</v>
      </c>
      <c r="AF147" s="23" t="n">
        <v>2</v>
      </c>
      <c r="AG147" s="23" t="n">
        <v>2909.999999988</v>
      </c>
      <c r="AH147" s="23" t="n">
        <v>45.061320755</v>
      </c>
      <c r="AI147" s="23" t="n">
        <v>417</v>
      </c>
      <c r="AJ147" s="23" t="n">
        <v>459.650943378</v>
      </c>
      <c r="AK147" s="23" t="n">
        <v>1443</v>
      </c>
      <c r="AL147" s="23" t="n">
        <v>462.061320755</v>
      </c>
      <c r="AM147" s="23" t="n">
        <v>6</v>
      </c>
      <c r="AN147" s="23" t="n">
        <v>58.10377359</v>
      </c>
      <c r="AO147" s="23" t="n">
        <v>16.12264151</v>
      </c>
      <c r="AP147" s="23" t="n">
        <v>3</v>
      </c>
    </row>
    <row r="148" customFormat="false" ht="15.75" hidden="false" customHeight="true" outlineLevel="0" collapsed="false">
      <c r="A148" s="77" t="n">
        <v>2021</v>
      </c>
      <c r="B148" s="17" t="s">
        <v>12</v>
      </c>
      <c r="C148" s="75" t="n">
        <v>297477.956392904</v>
      </c>
      <c r="D148" s="75" t="n">
        <v>9692.69975971994</v>
      </c>
      <c r="E148" s="75" t="n">
        <v>45110.2655618477</v>
      </c>
      <c r="F148" s="75" t="n">
        <v>29220.0515141857</v>
      </c>
      <c r="G148" s="75" t="n">
        <v>21028.9139304048</v>
      </c>
      <c r="H148" s="75" t="n">
        <v>32607.0414551081</v>
      </c>
      <c r="I148" s="75" t="n">
        <v>45447.2871614357</v>
      </c>
      <c r="J148" s="75" t="n">
        <v>35036.8405302106</v>
      </c>
      <c r="K148" s="75" t="n">
        <v>73119.9991963274</v>
      </c>
      <c r="L148" s="75" t="n">
        <v>6214.85728366464</v>
      </c>
      <c r="M148" s="75" t="n">
        <v>211140.961393065</v>
      </c>
      <c r="N148" s="75" t="n">
        <v>6128.9703328733</v>
      </c>
      <c r="O148" s="75" t="n">
        <v>24111.2371570322</v>
      </c>
      <c r="P148" s="75" t="n">
        <v>23808.3212528116</v>
      </c>
      <c r="Q148" s="75" t="n">
        <v>4311.22512647014</v>
      </c>
      <c r="R148" s="75" t="n">
        <v>2949.34476777844</v>
      </c>
      <c r="S148" s="75" t="n">
        <v>42935.3541842998</v>
      </c>
      <c r="T148" s="75" t="n">
        <v>32397.6800613078</v>
      </c>
      <c r="U148" s="75" t="n">
        <v>69310.6268160567</v>
      </c>
      <c r="V148" s="75" t="n">
        <v>5188.20169443647</v>
      </c>
      <c r="W148" s="75" t="n">
        <v>28345</v>
      </c>
      <c r="X148" s="75" t="n">
        <v>164</v>
      </c>
      <c r="Y148" s="75" t="n">
        <v>2007</v>
      </c>
      <c r="Z148" s="75" t="n">
        <v>303</v>
      </c>
      <c r="AA148" s="75" t="n">
        <v>151</v>
      </c>
      <c r="AB148" s="75" t="n">
        <v>19983</v>
      </c>
      <c r="AC148" s="75" t="n">
        <v>2046</v>
      </c>
      <c r="AD148" s="75" t="n">
        <v>1276</v>
      </c>
      <c r="AE148" s="75" t="n">
        <v>2150</v>
      </c>
      <c r="AF148" s="75" t="n">
        <v>265</v>
      </c>
      <c r="AG148" s="75" t="n">
        <v>57991.994999838</v>
      </c>
      <c r="AH148" s="75" t="n">
        <v>3399.72942684664</v>
      </c>
      <c r="AI148" s="75" t="n">
        <v>18992.0284048155</v>
      </c>
      <c r="AJ148" s="75" t="n">
        <v>5108.730261374</v>
      </c>
      <c r="AK148" s="75" t="n">
        <v>16566.6888039346</v>
      </c>
      <c r="AL148" s="75" t="n">
        <v>9674.69668732964</v>
      </c>
      <c r="AM148" s="75" t="n">
        <v>465.932977135909</v>
      </c>
      <c r="AN148" s="75" t="n">
        <v>1363.16046890282</v>
      </c>
      <c r="AO148" s="75" t="n">
        <v>1659.37238027073</v>
      </c>
      <c r="AP148" s="75" t="n">
        <v>761.655589228182</v>
      </c>
    </row>
    <row r="149" customFormat="false" ht="15.75" hidden="false" customHeight="true" outlineLevel="0" collapsed="false">
      <c r="A149" s="77"/>
      <c r="B149" s="4" t="s">
        <v>14</v>
      </c>
      <c r="C149" s="23" t="n">
        <v>22794.974950565</v>
      </c>
      <c r="D149" s="23" t="n">
        <v>864.996882387998</v>
      </c>
      <c r="E149" s="23" t="n">
        <v>2103.968846543</v>
      </c>
      <c r="F149" s="23" t="n">
        <v>2280.76273401</v>
      </c>
      <c r="G149" s="23" t="n">
        <v>936.002012949999</v>
      </c>
      <c r="H149" s="23" t="n">
        <v>420.3186</v>
      </c>
      <c r="I149" s="23" t="n">
        <v>3618.940423629</v>
      </c>
      <c r="J149" s="23" t="n">
        <v>3578.33494882601</v>
      </c>
      <c r="K149" s="23" t="n">
        <v>8721.76028811501</v>
      </c>
      <c r="L149" s="23" t="n">
        <v>269.890214104</v>
      </c>
      <c r="M149" s="23" t="n">
        <v>21088.97495049</v>
      </c>
      <c r="N149" s="23" t="n">
        <v>821.996882387998</v>
      </c>
      <c r="O149" s="23" t="n">
        <v>1918.002021898</v>
      </c>
      <c r="P149" s="23" t="n">
        <v>1734.99970077</v>
      </c>
      <c r="Q149" s="23" t="n">
        <v>425.002012949999</v>
      </c>
      <c r="R149" s="23" t="n">
        <v>71.3186000000001</v>
      </c>
      <c r="S149" s="23" t="n">
        <v>3606.106300404</v>
      </c>
      <c r="T149" s="23" t="n">
        <v>3549.666702376</v>
      </c>
      <c r="U149" s="23" t="n">
        <v>8691.99251560001</v>
      </c>
      <c r="V149" s="23" t="n">
        <v>269.890214104</v>
      </c>
      <c r="W149" s="23" t="n">
        <v>330</v>
      </c>
      <c r="X149" s="23" t="n">
        <v>5</v>
      </c>
      <c r="Y149" s="23" t="n">
        <v>1</v>
      </c>
      <c r="Z149" s="23" t="n">
        <v>2</v>
      </c>
      <c r="AA149" s="23" t="n">
        <v>2</v>
      </c>
      <c r="AB149" s="23" t="n">
        <v>296</v>
      </c>
      <c r="AC149" s="23" t="n">
        <v>2</v>
      </c>
      <c r="AD149" s="23" t="n">
        <v>5</v>
      </c>
      <c r="AE149" s="23" t="n">
        <v>17</v>
      </c>
      <c r="AF149" s="78" t="n">
        <v>0</v>
      </c>
      <c r="AG149" s="23" t="n">
        <v>1376.000000075</v>
      </c>
      <c r="AH149" s="23" t="n">
        <v>38</v>
      </c>
      <c r="AI149" s="23" t="n">
        <v>184.966824645</v>
      </c>
      <c r="AJ149" s="23" t="n">
        <v>543.76303324</v>
      </c>
      <c r="AK149" s="23" t="n">
        <v>509</v>
      </c>
      <c r="AL149" s="23" t="n">
        <v>53</v>
      </c>
      <c r="AM149" s="23" t="n">
        <v>10.834123225</v>
      </c>
      <c r="AN149" s="23" t="n">
        <v>23.66824645</v>
      </c>
      <c r="AO149" s="23" t="n">
        <v>12.767772515</v>
      </c>
      <c r="AP149" s="78" t="n">
        <v>0</v>
      </c>
    </row>
    <row r="150" customFormat="false" ht="15.75" hidden="false" customHeight="true" outlineLevel="0" collapsed="false">
      <c r="A150" s="77"/>
      <c r="B150" s="4" t="s">
        <v>15</v>
      </c>
      <c r="C150" s="23" t="n">
        <v>12664.957828078</v>
      </c>
      <c r="D150" s="23" t="n">
        <v>314.999268040001</v>
      </c>
      <c r="E150" s="23" t="n">
        <v>874.787203087999</v>
      </c>
      <c r="F150" s="23" t="n">
        <v>1419.760103178</v>
      </c>
      <c r="G150" s="23" t="n">
        <v>476.85610497</v>
      </c>
      <c r="H150" s="23" t="n">
        <v>879.535790203</v>
      </c>
      <c r="I150" s="23" t="n">
        <v>1713.99192838</v>
      </c>
      <c r="J150" s="23" t="n">
        <v>1882.03857835</v>
      </c>
      <c r="K150" s="23" t="n">
        <v>4880.979769514</v>
      </c>
      <c r="L150" s="23" t="n">
        <v>222.009082355</v>
      </c>
      <c r="M150" s="23" t="n">
        <v>11115.958208078</v>
      </c>
      <c r="N150" s="23" t="n">
        <v>305.999268040001</v>
      </c>
      <c r="O150" s="23" t="n">
        <v>752.787203087999</v>
      </c>
      <c r="P150" s="23" t="n">
        <v>1188.852183178</v>
      </c>
      <c r="Q150" s="23" t="n">
        <v>215.85610497</v>
      </c>
      <c r="R150" s="23" t="n">
        <v>47.535790203</v>
      </c>
      <c r="S150" s="23" t="n">
        <v>1702.99192838</v>
      </c>
      <c r="T150" s="23" t="n">
        <v>1851.99272835</v>
      </c>
      <c r="U150" s="23" t="n">
        <v>4837.943089514</v>
      </c>
      <c r="V150" s="23" t="n">
        <v>211.999912355</v>
      </c>
      <c r="W150" s="23" t="n">
        <v>493</v>
      </c>
      <c r="X150" s="23" t="n">
        <v>1</v>
      </c>
      <c r="Y150" s="23" t="n">
        <v>3</v>
      </c>
      <c r="Z150" s="23" t="n">
        <v>1</v>
      </c>
      <c r="AA150" s="23" t="n">
        <v>1</v>
      </c>
      <c r="AB150" s="23" t="n">
        <v>450</v>
      </c>
      <c r="AC150" s="23" t="n">
        <v>4</v>
      </c>
      <c r="AD150" s="23" t="n">
        <v>10</v>
      </c>
      <c r="AE150" s="23" t="n">
        <v>21</v>
      </c>
      <c r="AF150" s="78" t="n">
        <v>2</v>
      </c>
      <c r="AG150" s="23" t="n">
        <v>1055.99962</v>
      </c>
      <c r="AH150" s="23" t="n">
        <v>8</v>
      </c>
      <c r="AI150" s="23" t="n">
        <v>119</v>
      </c>
      <c r="AJ150" s="23" t="n">
        <v>229.90792</v>
      </c>
      <c r="AK150" s="23" t="n">
        <v>260</v>
      </c>
      <c r="AL150" s="23" t="n">
        <v>382</v>
      </c>
      <c r="AM150" s="23" t="n">
        <v>7</v>
      </c>
      <c r="AN150" s="23" t="n">
        <v>20.04585</v>
      </c>
      <c r="AO150" s="23" t="n">
        <v>22.03668</v>
      </c>
      <c r="AP150" s="78" t="n">
        <v>8.00917</v>
      </c>
    </row>
    <row r="151" customFormat="false" ht="15.75" hidden="false" customHeight="true" outlineLevel="0" collapsed="false">
      <c r="A151" s="77"/>
      <c r="B151" s="4" t="s">
        <v>16</v>
      </c>
      <c r="C151" s="23" t="n">
        <v>14281.02324305</v>
      </c>
      <c r="D151" s="23" t="n">
        <v>299.685716416</v>
      </c>
      <c r="E151" s="23" t="n">
        <v>1117.965742093</v>
      </c>
      <c r="F151" s="23" t="n">
        <v>1374.106557085</v>
      </c>
      <c r="G151" s="23" t="n">
        <v>517.528378356001</v>
      </c>
      <c r="H151" s="23" t="n">
        <v>654.996077845</v>
      </c>
      <c r="I151" s="23" t="n">
        <v>2223.037153989</v>
      </c>
      <c r="J151" s="23" t="n">
        <v>2447.5384811</v>
      </c>
      <c r="K151" s="23" t="n">
        <v>5355.322329041</v>
      </c>
      <c r="L151" s="23" t="n">
        <v>290.842807125</v>
      </c>
      <c r="M151" s="23" t="n">
        <v>13170.02330305</v>
      </c>
      <c r="N151" s="23" t="n">
        <v>283.685716416</v>
      </c>
      <c r="O151" s="23" t="n">
        <v>1025.965742093</v>
      </c>
      <c r="P151" s="23" t="n">
        <v>1192.847787085</v>
      </c>
      <c r="Q151" s="23" t="n">
        <v>395.528378356001</v>
      </c>
      <c r="R151" s="23" t="n">
        <v>16.019607845</v>
      </c>
      <c r="S151" s="23" t="n">
        <v>2215.060683989</v>
      </c>
      <c r="T151" s="23" t="n">
        <v>2425.6796611</v>
      </c>
      <c r="U151" s="23" t="n">
        <v>5330.392919041</v>
      </c>
      <c r="V151" s="23" t="n">
        <v>284.842807125</v>
      </c>
      <c r="W151" s="23" t="n">
        <v>421</v>
      </c>
      <c r="X151" s="23" t="n">
        <v>1</v>
      </c>
      <c r="Y151" s="23" t="n">
        <v>3</v>
      </c>
      <c r="Z151" s="23" t="n">
        <v>1</v>
      </c>
      <c r="AA151" s="23" t="n">
        <v>3</v>
      </c>
      <c r="AB151" s="23" t="n">
        <v>384</v>
      </c>
      <c r="AC151" s="23" t="n">
        <v>6</v>
      </c>
      <c r="AD151" s="23" t="n">
        <v>4</v>
      </c>
      <c r="AE151" s="23" t="n">
        <v>15</v>
      </c>
      <c r="AF151" s="78" t="n">
        <v>4</v>
      </c>
      <c r="AG151" s="23" t="n">
        <v>689.99994</v>
      </c>
      <c r="AH151" s="23" t="n">
        <v>15</v>
      </c>
      <c r="AI151" s="23" t="n">
        <v>89</v>
      </c>
      <c r="AJ151" s="23" t="n">
        <v>180.25877</v>
      </c>
      <c r="AK151" s="23" t="n">
        <v>119</v>
      </c>
      <c r="AL151" s="23" t="n">
        <v>254.97647</v>
      </c>
      <c r="AM151" s="23" t="n">
        <v>1.97647</v>
      </c>
      <c r="AN151" s="23" t="n">
        <v>17.85882</v>
      </c>
      <c r="AO151" s="23" t="n">
        <v>9.92941</v>
      </c>
      <c r="AP151" s="78" t="n">
        <v>2</v>
      </c>
    </row>
    <row r="152" customFormat="false" ht="15.75" hidden="false" customHeight="true" outlineLevel="0" collapsed="false">
      <c r="A152" s="77"/>
      <c r="B152" s="4" t="s">
        <v>17</v>
      </c>
      <c r="C152" s="23" t="n">
        <v>10752.992017871</v>
      </c>
      <c r="D152" s="23" t="n">
        <v>169.952667024</v>
      </c>
      <c r="E152" s="23" t="n">
        <v>768.806430548</v>
      </c>
      <c r="F152" s="23" t="n">
        <v>295.99932728</v>
      </c>
      <c r="G152" s="23" t="n">
        <v>291.99923892</v>
      </c>
      <c r="H152" s="23" t="n">
        <v>629.304980944</v>
      </c>
      <c r="I152" s="23" t="n">
        <v>2150.618242839</v>
      </c>
      <c r="J152" s="23" t="n">
        <v>1583.596618294</v>
      </c>
      <c r="K152" s="23" t="n">
        <v>4554.761388838</v>
      </c>
      <c r="L152" s="23" t="n">
        <v>307.953123184</v>
      </c>
      <c r="M152" s="23" t="n">
        <v>9966.99201787098</v>
      </c>
      <c r="N152" s="23" t="n">
        <v>158.952667024</v>
      </c>
      <c r="O152" s="23" t="n">
        <v>665.806430548</v>
      </c>
      <c r="P152" s="23" t="n">
        <v>243.99932728</v>
      </c>
      <c r="Q152" s="23" t="n">
        <v>205.99923892</v>
      </c>
      <c r="R152" s="23" t="n">
        <v>134.304980944</v>
      </c>
      <c r="S152" s="23" t="n">
        <v>2146.618242839</v>
      </c>
      <c r="T152" s="23" t="n">
        <v>1571.596618294</v>
      </c>
      <c r="U152" s="23" t="n">
        <v>4538.761388838</v>
      </c>
      <c r="V152" s="23" t="n">
        <v>300.953123184</v>
      </c>
      <c r="W152" s="23" t="n">
        <v>351</v>
      </c>
      <c r="X152" s="23" t="n">
        <v>1</v>
      </c>
      <c r="Y152" s="23" t="n">
        <v>0</v>
      </c>
      <c r="Z152" s="23" t="n">
        <v>0</v>
      </c>
      <c r="AA152" s="23" t="n">
        <v>4</v>
      </c>
      <c r="AB152" s="23" t="n">
        <v>322</v>
      </c>
      <c r="AC152" s="23" t="n">
        <v>3</v>
      </c>
      <c r="AD152" s="23" t="n">
        <v>8</v>
      </c>
      <c r="AE152" s="23" t="n">
        <v>7</v>
      </c>
      <c r="AF152" s="78" t="n">
        <v>6</v>
      </c>
      <c r="AG152" s="23" t="n">
        <v>435</v>
      </c>
      <c r="AH152" s="23" t="n">
        <v>10</v>
      </c>
      <c r="AI152" s="23" t="n">
        <v>103</v>
      </c>
      <c r="AJ152" s="23" t="n">
        <v>52</v>
      </c>
      <c r="AK152" s="23" t="n">
        <v>82</v>
      </c>
      <c r="AL152" s="23" t="n">
        <v>173</v>
      </c>
      <c r="AM152" s="23" t="n">
        <v>1</v>
      </c>
      <c r="AN152" s="23" t="n">
        <v>4</v>
      </c>
      <c r="AO152" s="23" t="n">
        <v>9</v>
      </c>
      <c r="AP152" s="78" t="n">
        <v>1</v>
      </c>
    </row>
    <row r="153" customFormat="false" ht="15.75" hidden="false" customHeight="true" outlineLevel="0" collapsed="false">
      <c r="A153" s="77"/>
      <c r="B153" s="4" t="s">
        <v>18</v>
      </c>
      <c r="C153" s="23" t="n">
        <v>7550.997962311</v>
      </c>
      <c r="D153" s="23" t="n">
        <v>289.0004</v>
      </c>
      <c r="E153" s="23" t="n">
        <v>780.752738562</v>
      </c>
      <c r="F153" s="23" t="n">
        <v>320.12434043</v>
      </c>
      <c r="G153" s="23" t="n">
        <v>382.499535488</v>
      </c>
      <c r="H153" s="23" t="n">
        <v>631.125100026</v>
      </c>
      <c r="I153" s="23" t="n">
        <v>1039.00010304</v>
      </c>
      <c r="J153" s="23" t="n">
        <v>1324.753575425</v>
      </c>
      <c r="K153" s="23" t="n">
        <v>2584.741825688</v>
      </c>
      <c r="L153" s="23" t="n">
        <v>199.000343652</v>
      </c>
      <c r="M153" s="23" t="n">
        <v>6753.997962311</v>
      </c>
      <c r="N153" s="23" t="n">
        <v>275.0004</v>
      </c>
      <c r="O153" s="23" t="n">
        <v>699.752738562</v>
      </c>
      <c r="P153" s="23" t="n">
        <v>284.12434043</v>
      </c>
      <c r="Q153" s="23" t="n">
        <v>270.499535488</v>
      </c>
      <c r="R153" s="23" t="n">
        <v>103.125100026</v>
      </c>
      <c r="S153" s="23" t="n">
        <v>1029.00010304</v>
      </c>
      <c r="T153" s="23" t="n">
        <v>1317.753575425</v>
      </c>
      <c r="U153" s="23" t="n">
        <v>2578.741825688</v>
      </c>
      <c r="V153" s="23" t="n">
        <v>196.000343652</v>
      </c>
      <c r="W153" s="23" t="n">
        <v>351</v>
      </c>
      <c r="X153" s="23" t="n">
        <v>0</v>
      </c>
      <c r="Y153" s="23" t="n">
        <v>3</v>
      </c>
      <c r="Z153" s="23" t="n">
        <v>1</v>
      </c>
      <c r="AA153" s="23" t="n">
        <v>1</v>
      </c>
      <c r="AB153" s="23" t="n">
        <v>330</v>
      </c>
      <c r="AC153" s="23" t="n">
        <v>5</v>
      </c>
      <c r="AD153" s="23" t="n">
        <v>4</v>
      </c>
      <c r="AE153" s="23" t="n">
        <v>4</v>
      </c>
      <c r="AF153" s="78" t="n">
        <v>3</v>
      </c>
      <c r="AG153" s="23" t="n">
        <v>446</v>
      </c>
      <c r="AH153" s="23" t="n">
        <v>14</v>
      </c>
      <c r="AI153" s="23" t="n">
        <v>78</v>
      </c>
      <c r="AJ153" s="23" t="n">
        <v>35</v>
      </c>
      <c r="AK153" s="23" t="n">
        <v>111</v>
      </c>
      <c r="AL153" s="23" t="n">
        <v>198</v>
      </c>
      <c r="AM153" s="23" t="n">
        <v>5</v>
      </c>
      <c r="AN153" s="23" t="n">
        <v>3</v>
      </c>
      <c r="AO153" s="23" t="n">
        <v>2</v>
      </c>
      <c r="AP153" s="78" t="n">
        <v>0</v>
      </c>
    </row>
    <row r="154" customFormat="false" ht="15.75" hidden="false" customHeight="true" outlineLevel="0" collapsed="false">
      <c r="A154" s="77"/>
      <c r="B154" s="4" t="s">
        <v>19</v>
      </c>
      <c r="C154" s="23" t="n">
        <v>6123.01172275699</v>
      </c>
      <c r="D154" s="23" t="n">
        <v>108.887176524</v>
      </c>
      <c r="E154" s="23" t="n">
        <v>336.873519</v>
      </c>
      <c r="F154" s="23" t="n">
        <v>196.098370896</v>
      </c>
      <c r="G154" s="23" t="n">
        <v>241.662071832</v>
      </c>
      <c r="H154" s="23" t="n">
        <v>542.718185672</v>
      </c>
      <c r="I154" s="23" t="n">
        <v>1077.547570432</v>
      </c>
      <c r="J154" s="23" t="n">
        <v>810.324506279</v>
      </c>
      <c r="K154" s="23" t="n">
        <v>2612.899912314</v>
      </c>
      <c r="L154" s="23" t="n">
        <v>196.000409808</v>
      </c>
      <c r="M154" s="23" t="n">
        <v>5320.01174275699</v>
      </c>
      <c r="N154" s="23" t="n">
        <v>96.8871765239999</v>
      </c>
      <c r="O154" s="23" t="n">
        <v>210.873519</v>
      </c>
      <c r="P154" s="23" t="n">
        <v>151.098390896</v>
      </c>
      <c r="Q154" s="23" t="n">
        <v>140.662071832</v>
      </c>
      <c r="R154" s="23" t="n">
        <v>63.718185672</v>
      </c>
      <c r="S154" s="23" t="n">
        <v>1069.547570432</v>
      </c>
      <c r="T154" s="23" t="n">
        <v>799.324506279</v>
      </c>
      <c r="U154" s="23" t="n">
        <v>2600.899912314</v>
      </c>
      <c r="V154" s="23" t="n">
        <v>187.000409808</v>
      </c>
      <c r="W154" s="23" t="n">
        <v>280</v>
      </c>
      <c r="X154" s="23" t="n">
        <v>0</v>
      </c>
      <c r="Y154" s="23" t="n">
        <v>1</v>
      </c>
      <c r="Z154" s="23" t="n">
        <v>0</v>
      </c>
      <c r="AA154" s="23" t="n">
        <v>2</v>
      </c>
      <c r="AB154" s="23" t="n">
        <v>249</v>
      </c>
      <c r="AC154" s="23" t="n">
        <v>7</v>
      </c>
      <c r="AD154" s="23" t="n">
        <v>6</v>
      </c>
      <c r="AE154" s="23" t="n">
        <v>8</v>
      </c>
      <c r="AF154" s="78" t="n">
        <v>7</v>
      </c>
      <c r="AG154" s="23" t="n">
        <v>522.99998</v>
      </c>
      <c r="AH154" s="23" t="n">
        <v>12</v>
      </c>
      <c r="AI154" s="23" t="n">
        <v>125</v>
      </c>
      <c r="AJ154" s="23" t="n">
        <v>44.99998</v>
      </c>
      <c r="AK154" s="23" t="n">
        <v>99</v>
      </c>
      <c r="AL154" s="23" t="n">
        <v>230</v>
      </c>
      <c r="AM154" s="23" t="n">
        <v>1</v>
      </c>
      <c r="AN154" s="23" t="n">
        <v>5</v>
      </c>
      <c r="AO154" s="23" t="n">
        <v>4</v>
      </c>
      <c r="AP154" s="78" t="n">
        <v>2</v>
      </c>
    </row>
    <row r="155" customFormat="false" ht="15.75" hidden="false" customHeight="true" outlineLevel="0" collapsed="false">
      <c r="A155" s="77"/>
      <c r="B155" s="4" t="s">
        <v>20</v>
      </c>
      <c r="C155" s="23" t="n">
        <v>4847.00569310201</v>
      </c>
      <c r="D155" s="23" t="n">
        <v>74</v>
      </c>
      <c r="E155" s="23" t="n">
        <v>445.119480656</v>
      </c>
      <c r="F155" s="23" t="n">
        <v>161.0715777</v>
      </c>
      <c r="G155" s="23" t="n">
        <v>200.666703407</v>
      </c>
      <c r="H155" s="23" t="n">
        <v>717.90475599</v>
      </c>
      <c r="I155" s="23" t="n">
        <v>859.809942336</v>
      </c>
      <c r="J155" s="23" t="n">
        <v>666.501903711999</v>
      </c>
      <c r="K155" s="23" t="n">
        <v>1543.931862008</v>
      </c>
      <c r="L155" s="23" t="n">
        <v>177.999467293</v>
      </c>
      <c r="M155" s="23" t="n">
        <v>3693.00569310201</v>
      </c>
      <c r="N155" s="23" t="n">
        <v>42</v>
      </c>
      <c r="O155" s="23" t="n">
        <v>240.119480656</v>
      </c>
      <c r="P155" s="23" t="n">
        <v>92.0715777</v>
      </c>
      <c r="Q155" s="23" t="n">
        <v>82.666703407</v>
      </c>
      <c r="R155" s="23" t="n">
        <v>38.90475599</v>
      </c>
      <c r="S155" s="23" t="n">
        <v>853.809942336</v>
      </c>
      <c r="T155" s="23" t="n">
        <v>646.501903711999</v>
      </c>
      <c r="U155" s="23" t="n">
        <v>1528.931862008</v>
      </c>
      <c r="V155" s="23" t="n">
        <v>167.999467293</v>
      </c>
      <c r="W155" s="23" t="n">
        <v>439</v>
      </c>
      <c r="X155" s="23" t="n">
        <v>1</v>
      </c>
      <c r="Y155" s="23" t="n">
        <v>2</v>
      </c>
      <c r="Z155" s="23" t="n">
        <v>0</v>
      </c>
      <c r="AA155" s="23" t="n">
        <v>0</v>
      </c>
      <c r="AB155" s="23" t="n">
        <v>409</v>
      </c>
      <c r="AC155" s="23" t="n">
        <v>3</v>
      </c>
      <c r="AD155" s="23" t="n">
        <v>7</v>
      </c>
      <c r="AE155" s="23" t="n">
        <v>8</v>
      </c>
      <c r="AF155" s="78" t="n">
        <v>9</v>
      </c>
      <c r="AG155" s="23" t="n">
        <v>715</v>
      </c>
      <c r="AH155" s="23" t="n">
        <v>31</v>
      </c>
      <c r="AI155" s="23" t="n">
        <v>203</v>
      </c>
      <c r="AJ155" s="23" t="n">
        <v>69</v>
      </c>
      <c r="AK155" s="23" t="n">
        <v>118</v>
      </c>
      <c r="AL155" s="23" t="n">
        <v>270</v>
      </c>
      <c r="AM155" s="23" t="n">
        <v>3</v>
      </c>
      <c r="AN155" s="23" t="n">
        <v>13</v>
      </c>
      <c r="AO155" s="23" t="n">
        <v>7</v>
      </c>
      <c r="AP155" s="78" t="n">
        <v>1</v>
      </c>
    </row>
    <row r="156" customFormat="false" ht="15.75" hidden="false" customHeight="true" outlineLevel="0" collapsed="false">
      <c r="A156" s="77"/>
      <c r="B156" s="4" t="s">
        <v>21</v>
      </c>
      <c r="C156" s="23" t="n">
        <v>4316.9990145691</v>
      </c>
      <c r="D156" s="23" t="n">
        <v>55.999999999952</v>
      </c>
      <c r="E156" s="23" t="n">
        <v>309.571577966873</v>
      </c>
      <c r="F156" s="23" t="n">
        <v>144.901439971953</v>
      </c>
      <c r="G156" s="23" t="n">
        <v>158.999999989799</v>
      </c>
      <c r="H156" s="23" t="n">
        <v>618.073179998124</v>
      </c>
      <c r="I156" s="23" t="n">
        <v>803.021739131723</v>
      </c>
      <c r="J156" s="23" t="n">
        <v>657.479857119898</v>
      </c>
      <c r="K156" s="23" t="n">
        <v>1395.95122033524</v>
      </c>
      <c r="L156" s="23" t="n">
        <v>173.000000055546</v>
      </c>
      <c r="M156" s="23" t="n">
        <v>3475.0000145691</v>
      </c>
      <c r="N156" s="23" t="n">
        <v>47.999999999952</v>
      </c>
      <c r="O156" s="23" t="n">
        <v>213.571577966873</v>
      </c>
      <c r="P156" s="23" t="n">
        <v>110.902439971953</v>
      </c>
      <c r="Q156" s="23" t="n">
        <v>78.999999989799</v>
      </c>
      <c r="R156" s="23" t="n">
        <v>35.073179998124</v>
      </c>
      <c r="S156" s="23" t="n">
        <v>798.021739131723</v>
      </c>
      <c r="T156" s="23" t="n">
        <v>640.479857119898</v>
      </c>
      <c r="U156" s="23" t="n">
        <v>1382.95122033524</v>
      </c>
      <c r="V156" s="23" t="n">
        <v>167.000000055546</v>
      </c>
      <c r="W156" s="23" t="n">
        <v>379</v>
      </c>
      <c r="X156" s="23" t="n">
        <v>0</v>
      </c>
      <c r="Y156" s="23" t="n">
        <v>0</v>
      </c>
      <c r="Z156" s="23" t="n">
        <v>0</v>
      </c>
      <c r="AA156" s="23" t="n">
        <v>1</v>
      </c>
      <c r="AB156" s="23" t="n">
        <v>360</v>
      </c>
      <c r="AC156" s="23" t="n">
        <v>2</v>
      </c>
      <c r="AD156" s="23" t="n">
        <v>3</v>
      </c>
      <c r="AE156" s="23" t="n">
        <v>7</v>
      </c>
      <c r="AF156" s="78" t="n">
        <v>6</v>
      </c>
      <c r="AG156" s="23" t="n">
        <v>462.999</v>
      </c>
      <c r="AH156" s="23" t="n">
        <v>8</v>
      </c>
      <c r="AI156" s="23" t="n">
        <v>96</v>
      </c>
      <c r="AJ156" s="23" t="n">
        <v>33.999</v>
      </c>
      <c r="AK156" s="23" t="n">
        <v>79</v>
      </c>
      <c r="AL156" s="23" t="n">
        <v>223</v>
      </c>
      <c r="AM156" s="23" t="n">
        <v>3</v>
      </c>
      <c r="AN156" s="23" t="n">
        <v>14</v>
      </c>
      <c r="AO156" s="23" t="n">
        <v>6</v>
      </c>
      <c r="AP156" s="78" t="n">
        <v>0</v>
      </c>
    </row>
    <row r="157" customFormat="false" ht="15.75" hidden="false" customHeight="true" outlineLevel="0" collapsed="false">
      <c r="A157" s="77"/>
      <c r="B157" s="4" t="s">
        <v>22</v>
      </c>
      <c r="C157" s="23" t="n">
        <v>4751.99749959267</v>
      </c>
      <c r="D157" s="23" t="n">
        <v>119.000000043609</v>
      </c>
      <c r="E157" s="23" t="n">
        <v>295.516799958486</v>
      </c>
      <c r="F157" s="23" t="n">
        <v>200.387700011887</v>
      </c>
      <c r="G157" s="23" t="n">
        <v>207.3745</v>
      </c>
      <c r="H157" s="23" t="n">
        <v>840.874099990903</v>
      </c>
      <c r="I157" s="23" t="n">
        <v>616.000000275078</v>
      </c>
      <c r="J157" s="23" t="n">
        <v>621.818599730985</v>
      </c>
      <c r="K157" s="23" t="n">
        <v>1690.01719965085</v>
      </c>
      <c r="L157" s="23" t="n">
        <v>161.008599930867</v>
      </c>
      <c r="M157" s="23" t="n">
        <v>3606.99749959267</v>
      </c>
      <c r="N157" s="23" t="n">
        <v>97.0000000436088</v>
      </c>
      <c r="O157" s="23" t="n">
        <v>198.516799958486</v>
      </c>
      <c r="P157" s="23" t="n">
        <v>143.387700011887</v>
      </c>
      <c r="Q157" s="23" t="n">
        <v>72.3745</v>
      </c>
      <c r="R157" s="23" t="n">
        <v>57.8740999909032</v>
      </c>
      <c r="S157" s="23" t="n">
        <v>613.000000275078</v>
      </c>
      <c r="T157" s="23" t="n">
        <v>594.818599730985</v>
      </c>
      <c r="U157" s="23" t="n">
        <v>1678.01719965085</v>
      </c>
      <c r="V157" s="23" t="n">
        <v>152.008599930867</v>
      </c>
      <c r="W157" s="23" t="n">
        <v>520</v>
      </c>
      <c r="X157" s="23" t="n">
        <v>1</v>
      </c>
      <c r="Y157" s="23" t="n">
        <v>2</v>
      </c>
      <c r="Z157" s="23" t="n">
        <v>3</v>
      </c>
      <c r="AA157" s="23" t="n">
        <v>1</v>
      </c>
      <c r="AB157" s="23" t="n">
        <v>484</v>
      </c>
      <c r="AC157" s="23" t="n">
        <v>3</v>
      </c>
      <c r="AD157" s="23" t="n">
        <v>10</v>
      </c>
      <c r="AE157" s="23" t="n">
        <v>7</v>
      </c>
      <c r="AF157" s="78" t="n">
        <v>9</v>
      </c>
      <c r="AG157" s="23" t="n">
        <v>625</v>
      </c>
      <c r="AH157" s="23" t="n">
        <v>21</v>
      </c>
      <c r="AI157" s="23" t="n">
        <v>95</v>
      </c>
      <c r="AJ157" s="23" t="n">
        <v>54</v>
      </c>
      <c r="AK157" s="23" t="n">
        <v>134</v>
      </c>
      <c r="AL157" s="23" t="n">
        <v>299</v>
      </c>
      <c r="AM157" s="23" t="n">
        <v>0</v>
      </c>
      <c r="AN157" s="23" t="n">
        <v>17</v>
      </c>
      <c r="AO157" s="23" t="n">
        <v>5</v>
      </c>
      <c r="AP157" s="78" t="n">
        <v>0</v>
      </c>
    </row>
    <row r="158" customFormat="false" ht="15.75" hidden="false" customHeight="true" outlineLevel="0" collapsed="false">
      <c r="A158" s="77"/>
      <c r="B158" s="4" t="s">
        <v>23</v>
      </c>
      <c r="C158" s="23" t="n">
        <v>20816.998720591</v>
      </c>
      <c r="D158" s="23" t="n">
        <v>801.8271605667</v>
      </c>
      <c r="E158" s="23" t="n">
        <v>3080.74598103206</v>
      </c>
      <c r="F158" s="23" t="n">
        <v>2240.44352030475</v>
      </c>
      <c r="G158" s="23" t="n">
        <v>1022.15076822911</v>
      </c>
      <c r="H158" s="23" t="n">
        <v>4218.5679010072</v>
      </c>
      <c r="I158" s="23" t="n">
        <v>2349.21511656767</v>
      </c>
      <c r="J158" s="23" t="n">
        <v>1763.89750416118</v>
      </c>
      <c r="K158" s="23" t="n">
        <v>4892.13580277967</v>
      </c>
      <c r="L158" s="23" t="n">
        <v>448.014965942677</v>
      </c>
      <c r="M158" s="23" t="n">
        <v>13385.000000611</v>
      </c>
      <c r="N158" s="23" t="n">
        <v>298.8271605667</v>
      </c>
      <c r="O158" s="23" t="n">
        <v>1492.83950621206</v>
      </c>
      <c r="P158" s="23" t="n">
        <v>1482.79012406475</v>
      </c>
      <c r="Q158" s="23" t="n">
        <v>314.197530819106</v>
      </c>
      <c r="R158" s="23" t="n">
        <v>568.567901007201</v>
      </c>
      <c r="S158" s="23" t="n">
        <v>2327.30864174767</v>
      </c>
      <c r="T158" s="23" t="n">
        <v>1646.27160488118</v>
      </c>
      <c r="U158" s="23" t="n">
        <v>4828.13580277967</v>
      </c>
      <c r="V158" s="23" t="n">
        <v>426.061728532677</v>
      </c>
      <c r="W158" s="23" t="n">
        <v>3026</v>
      </c>
      <c r="X158" s="23" t="n">
        <v>9</v>
      </c>
      <c r="Y158" s="23" t="n">
        <v>12</v>
      </c>
      <c r="Z158" s="23" t="n">
        <v>5</v>
      </c>
      <c r="AA158" s="23" t="n">
        <v>3</v>
      </c>
      <c r="AB158" s="23" t="n">
        <v>2920</v>
      </c>
      <c r="AC158" s="23" t="n">
        <v>10</v>
      </c>
      <c r="AD158" s="23" t="n">
        <v>26</v>
      </c>
      <c r="AE158" s="23" t="n">
        <v>33</v>
      </c>
      <c r="AF158" s="78" t="n">
        <v>8</v>
      </c>
      <c r="AG158" s="23" t="n">
        <v>4405.99871998</v>
      </c>
      <c r="AH158" s="23" t="n">
        <v>494</v>
      </c>
      <c r="AI158" s="23" t="n">
        <v>1575.90647482</v>
      </c>
      <c r="AJ158" s="23" t="n">
        <v>752.65339624</v>
      </c>
      <c r="AK158" s="23" t="n">
        <v>704.95323741</v>
      </c>
      <c r="AL158" s="23" t="n">
        <v>730</v>
      </c>
      <c r="AM158" s="23" t="n">
        <v>11.90647482</v>
      </c>
      <c r="AN158" s="23" t="n">
        <v>91.62589928</v>
      </c>
      <c r="AO158" s="23" t="n">
        <v>31</v>
      </c>
      <c r="AP158" s="78" t="n">
        <v>13.95323741</v>
      </c>
    </row>
    <row r="159" customFormat="false" ht="15.75" hidden="false" customHeight="true" outlineLevel="0" collapsed="false">
      <c r="A159" s="77"/>
      <c r="B159" s="4" t="s">
        <v>24</v>
      </c>
      <c r="C159" s="23" t="n">
        <v>73530.997736514</v>
      </c>
      <c r="D159" s="23" t="n">
        <v>2328.70803159124</v>
      </c>
      <c r="E159" s="23" t="n">
        <v>15238.2783277898</v>
      </c>
      <c r="F159" s="23" t="n">
        <v>9750.78149467339</v>
      </c>
      <c r="G159" s="23" t="n">
        <v>5156.72451606147</v>
      </c>
      <c r="H159" s="23" t="n">
        <v>9033.85514400413</v>
      </c>
      <c r="I159" s="23" t="n">
        <v>9837.17010905898</v>
      </c>
      <c r="J159" s="23" t="n">
        <v>7430.10368789356</v>
      </c>
      <c r="K159" s="23" t="n">
        <v>13488.2718274784</v>
      </c>
      <c r="L159" s="23" t="n">
        <v>1267.10459796235</v>
      </c>
      <c r="M159" s="23" t="n">
        <v>47563.9999967308</v>
      </c>
      <c r="N159" s="23" t="n">
        <v>1350.71724110824</v>
      </c>
      <c r="O159" s="23" t="n">
        <v>7247.29367698481</v>
      </c>
      <c r="P159" s="23" t="n">
        <v>7737.6333327794</v>
      </c>
      <c r="Q159" s="23" t="n">
        <v>900.72758590047</v>
      </c>
      <c r="R159" s="23" t="n">
        <v>670.873563038125</v>
      </c>
      <c r="S159" s="23" t="n">
        <v>9527.17010905898</v>
      </c>
      <c r="T159" s="23" t="n">
        <v>6656.19885290257</v>
      </c>
      <c r="U159" s="23" t="n">
        <v>12424.2810369954</v>
      </c>
      <c r="V159" s="23" t="n">
        <v>1049.10459796235</v>
      </c>
      <c r="W159" s="23" t="n">
        <v>8736</v>
      </c>
      <c r="X159" s="23" t="n">
        <v>30</v>
      </c>
      <c r="Y159" s="23" t="n">
        <v>1244</v>
      </c>
      <c r="Z159" s="23" t="n">
        <v>79</v>
      </c>
      <c r="AA159" s="23" t="n">
        <v>33</v>
      </c>
      <c r="AB159" s="23" t="n">
        <v>5945</v>
      </c>
      <c r="AC159" s="23" t="n">
        <v>225</v>
      </c>
      <c r="AD159" s="23" t="n">
        <v>448</v>
      </c>
      <c r="AE159" s="23" t="n">
        <v>663</v>
      </c>
      <c r="AF159" s="23" t="n">
        <v>69</v>
      </c>
      <c r="AG159" s="23" t="n">
        <v>17230.997739783</v>
      </c>
      <c r="AH159" s="23" t="n">
        <v>947.990790483</v>
      </c>
      <c r="AI159" s="23" t="n">
        <v>6746.984650805</v>
      </c>
      <c r="AJ159" s="23" t="n">
        <v>1934.148161894</v>
      </c>
      <c r="AK159" s="23" t="n">
        <v>4222.996930161</v>
      </c>
      <c r="AL159" s="23" t="n">
        <v>2417.981580966</v>
      </c>
      <c r="AM159" s="23" t="n">
        <v>85</v>
      </c>
      <c r="AN159" s="23" t="n">
        <v>325.904834991</v>
      </c>
      <c r="AO159" s="23" t="n">
        <v>400.990790483</v>
      </c>
      <c r="AP159" s="78" t="n">
        <v>149</v>
      </c>
    </row>
    <row r="160" customFormat="false" ht="15.75" hidden="false" customHeight="true" outlineLevel="0" collapsed="false">
      <c r="A160" s="77"/>
      <c r="B160" s="4" t="s">
        <v>25</v>
      </c>
      <c r="C160" s="23" t="n">
        <v>115046.000003904</v>
      </c>
      <c r="D160" s="23" t="n">
        <v>4265.64245712643</v>
      </c>
      <c r="E160" s="23" t="n">
        <v>19757.8789146104</v>
      </c>
      <c r="F160" s="23" t="n">
        <v>10835.6143486447</v>
      </c>
      <c r="G160" s="23" t="n">
        <v>11436.4501002014</v>
      </c>
      <c r="H160" s="23" t="n">
        <v>13419.7676394277</v>
      </c>
      <c r="I160" s="23" t="n">
        <v>19158.9348317572</v>
      </c>
      <c r="J160" s="23" t="n">
        <v>12270.452269319</v>
      </c>
      <c r="K160" s="23" t="n">
        <v>21399.2257705636</v>
      </c>
      <c r="L160" s="23" t="n">
        <v>2502.03367225221</v>
      </c>
      <c r="M160" s="23" t="n">
        <v>72001.0000039045</v>
      </c>
      <c r="N160" s="23" t="n">
        <v>2349.90382076279</v>
      </c>
      <c r="O160" s="23" t="n">
        <v>9445.70846006497</v>
      </c>
      <c r="P160" s="23" t="n">
        <v>9445.61434864466</v>
      </c>
      <c r="Q160" s="23" t="n">
        <v>1208.71146383777</v>
      </c>
      <c r="R160" s="23" t="n">
        <v>1142.02900306409</v>
      </c>
      <c r="S160" s="23" t="n">
        <v>17046.7189226663</v>
      </c>
      <c r="T160" s="23" t="n">
        <v>10697.3954511372</v>
      </c>
      <c r="U160" s="23" t="n">
        <v>18889.5780432909</v>
      </c>
      <c r="V160" s="23" t="n">
        <v>1775.34049043403</v>
      </c>
      <c r="W160" s="23" t="n">
        <v>13019</v>
      </c>
      <c r="X160" s="23" t="n">
        <v>115</v>
      </c>
      <c r="Y160" s="23" t="n">
        <v>736</v>
      </c>
      <c r="Z160" s="23" t="n">
        <v>211</v>
      </c>
      <c r="AA160" s="23" t="n">
        <v>100</v>
      </c>
      <c r="AB160" s="23" t="n">
        <v>7834</v>
      </c>
      <c r="AC160" s="23" t="n">
        <v>1776</v>
      </c>
      <c r="AD160" s="23" t="n">
        <v>745</v>
      </c>
      <c r="AE160" s="23" t="n">
        <v>1360</v>
      </c>
      <c r="AF160" s="23" t="n">
        <v>142</v>
      </c>
      <c r="AG160" s="23" t="n">
        <v>30026</v>
      </c>
      <c r="AH160" s="23" t="n">
        <v>1800.73863636364</v>
      </c>
      <c r="AI160" s="23" t="n">
        <v>9576.17045454545</v>
      </c>
      <c r="AJ160" s="23" t="n">
        <v>1179</v>
      </c>
      <c r="AK160" s="23" t="n">
        <v>10127.7386363636</v>
      </c>
      <c r="AL160" s="23" t="n">
        <v>4443.73863636364</v>
      </c>
      <c r="AM160" s="23" t="n">
        <v>336.215909090909</v>
      </c>
      <c r="AN160" s="23" t="n">
        <v>828.056818181818</v>
      </c>
      <c r="AO160" s="23" t="n">
        <v>1149.64772727273</v>
      </c>
      <c r="AP160" s="78" t="n">
        <v>584.693181818182</v>
      </c>
    </row>
    <row r="161" s="81" customFormat="true" ht="15.75" hidden="false" customHeight="true" outlineLevel="0" collapsed="false">
      <c r="A161" s="79" t="n">
        <v>2022</v>
      </c>
      <c r="B161" s="17" t="s">
        <v>12</v>
      </c>
      <c r="C161" s="80" t="n">
        <v>3889726</v>
      </c>
      <c r="D161" s="80" t="n">
        <v>154593.697244598</v>
      </c>
      <c r="E161" s="80" t="n">
        <v>798686.981580426</v>
      </c>
      <c r="F161" s="80" t="n">
        <v>495639.596304685</v>
      </c>
      <c r="G161" s="80" t="n">
        <v>407380.806293344</v>
      </c>
      <c r="H161" s="80" t="n">
        <v>756945.996218534</v>
      </c>
      <c r="I161" s="80" t="n">
        <v>349612.810598578</v>
      </c>
      <c r="J161" s="80" t="n">
        <v>360574.965992386</v>
      </c>
      <c r="K161" s="80" t="n">
        <v>488352.996760937</v>
      </c>
      <c r="L161" s="80" t="n">
        <v>77938.1490065084</v>
      </c>
      <c r="M161" s="80" t="n">
        <v>1691076</v>
      </c>
      <c r="N161" s="80" t="n">
        <v>42277.6972445985</v>
      </c>
      <c r="O161" s="80" t="n">
        <v>432617.981580422</v>
      </c>
      <c r="P161" s="80" t="n">
        <v>203937.596304685</v>
      </c>
      <c r="Q161" s="80" t="n">
        <v>35175.8062933435</v>
      </c>
      <c r="R161" s="80" t="n">
        <v>26487.9962185345</v>
      </c>
      <c r="S161" s="80" t="n">
        <v>281539.810598579</v>
      </c>
      <c r="T161" s="80" t="n">
        <v>270278.965992382</v>
      </c>
      <c r="U161" s="80" t="n">
        <v>349351.996760941</v>
      </c>
      <c r="V161" s="80" t="n">
        <v>49408.1490065085</v>
      </c>
      <c r="W161" s="80" t="n">
        <v>566373.999999999</v>
      </c>
      <c r="X161" s="80" t="n">
        <v>17448</v>
      </c>
      <c r="Y161" s="80" t="n">
        <v>80130</v>
      </c>
      <c r="Z161" s="80" t="n">
        <v>7135</v>
      </c>
      <c r="AA161" s="80" t="n">
        <v>32944</v>
      </c>
      <c r="AB161" s="80" t="n">
        <v>308549</v>
      </c>
      <c r="AC161" s="80" t="n">
        <v>34256</v>
      </c>
      <c r="AD161" s="80" t="n">
        <v>41011</v>
      </c>
      <c r="AE161" s="80" t="n">
        <v>38520</v>
      </c>
      <c r="AF161" s="80" t="n">
        <v>6381</v>
      </c>
      <c r="AG161" s="80" t="n">
        <v>1632276</v>
      </c>
      <c r="AH161" s="80" t="n">
        <v>94868</v>
      </c>
      <c r="AI161" s="80" t="n">
        <v>285939</v>
      </c>
      <c r="AJ161" s="80" t="n">
        <v>284567</v>
      </c>
      <c r="AK161" s="80" t="n">
        <v>339261</v>
      </c>
      <c r="AL161" s="80" t="n">
        <v>421909</v>
      </c>
      <c r="AM161" s="80" t="n">
        <v>33817</v>
      </c>
      <c r="AN161" s="80" t="n">
        <v>49285</v>
      </c>
      <c r="AO161" s="80" t="n">
        <v>100481</v>
      </c>
      <c r="AP161" s="80" t="n">
        <v>22149</v>
      </c>
    </row>
    <row r="162" customFormat="false" ht="15.75" hidden="false" customHeight="true" outlineLevel="0" collapsed="false">
      <c r="A162" s="79"/>
      <c r="B162" s="82" t="s">
        <v>14</v>
      </c>
      <c r="C162" s="23" t="n">
        <v>176498.999999997</v>
      </c>
      <c r="D162" s="23" t="n">
        <v>6121</v>
      </c>
      <c r="E162" s="23" t="n">
        <v>34229</v>
      </c>
      <c r="F162" s="23" t="n">
        <v>17478</v>
      </c>
      <c r="G162" s="23" t="n">
        <v>15662</v>
      </c>
      <c r="H162" s="23" t="n">
        <v>9930</v>
      </c>
      <c r="I162" s="23" t="n">
        <v>29470</v>
      </c>
      <c r="J162" s="23" t="n">
        <v>18978</v>
      </c>
      <c r="K162" s="23" t="n">
        <v>40638.0000000002</v>
      </c>
      <c r="L162" s="23" t="n">
        <v>3993.00000000001</v>
      </c>
      <c r="M162" s="23" t="n">
        <v>117130</v>
      </c>
      <c r="N162" s="23" t="n">
        <v>3286</v>
      </c>
      <c r="O162" s="23" t="n">
        <v>16787</v>
      </c>
      <c r="P162" s="23" t="n">
        <v>10730</v>
      </c>
      <c r="Q162" s="23" t="n">
        <v>1471</v>
      </c>
      <c r="R162" s="23" t="n">
        <v>597</v>
      </c>
      <c r="S162" s="23" t="n">
        <v>27819</v>
      </c>
      <c r="T162" s="23" t="n">
        <v>16805</v>
      </c>
      <c r="U162" s="23" t="n">
        <v>36972.0000000002</v>
      </c>
      <c r="V162" s="23" t="n">
        <v>2663</v>
      </c>
      <c r="W162" s="23" t="n">
        <v>9365</v>
      </c>
      <c r="X162" s="23" t="n">
        <v>101</v>
      </c>
      <c r="Y162" s="23" t="n">
        <v>955</v>
      </c>
      <c r="Z162" s="23" t="n">
        <v>226</v>
      </c>
      <c r="AA162" s="23" t="n">
        <v>177</v>
      </c>
      <c r="AB162" s="23" t="n">
        <v>4797</v>
      </c>
      <c r="AC162" s="23" t="n">
        <v>883</v>
      </c>
      <c r="AD162" s="23" t="n">
        <v>894</v>
      </c>
      <c r="AE162" s="23" t="n">
        <v>1132</v>
      </c>
      <c r="AF162" s="23" t="n">
        <v>200</v>
      </c>
      <c r="AG162" s="23" t="n">
        <v>50004</v>
      </c>
      <c r="AH162" s="23" t="n">
        <v>2734</v>
      </c>
      <c r="AI162" s="23" t="n">
        <v>16487</v>
      </c>
      <c r="AJ162" s="23" t="n">
        <v>6522</v>
      </c>
      <c r="AK162" s="23" t="n">
        <v>14014</v>
      </c>
      <c r="AL162" s="23" t="n">
        <v>4536</v>
      </c>
      <c r="AM162" s="23" t="n">
        <v>768</v>
      </c>
      <c r="AN162" s="23" t="n">
        <v>1279</v>
      </c>
      <c r="AO162" s="23" t="n">
        <v>2534</v>
      </c>
      <c r="AP162" s="44" t="n">
        <v>1130</v>
      </c>
    </row>
    <row r="163" customFormat="false" ht="15.75" hidden="false" customHeight="true" outlineLevel="0" collapsed="false">
      <c r="A163" s="79"/>
      <c r="B163" s="4" t="s">
        <v>15</v>
      </c>
      <c r="C163" s="23" t="n">
        <v>150584</v>
      </c>
      <c r="D163" s="23" t="n">
        <v>4563</v>
      </c>
      <c r="E163" s="23" t="n">
        <v>23068</v>
      </c>
      <c r="F163" s="23" t="n">
        <v>19266</v>
      </c>
      <c r="G163" s="23" t="n">
        <v>18182</v>
      </c>
      <c r="H163" s="23" t="n">
        <v>12368</v>
      </c>
      <c r="I163" s="23" t="n">
        <v>19524.4446915249</v>
      </c>
      <c r="J163" s="23" t="n">
        <v>14029.0418060201</v>
      </c>
      <c r="K163" s="23" t="n">
        <v>34856.1352973269</v>
      </c>
      <c r="L163" s="23" t="n">
        <v>4727.3782051282</v>
      </c>
      <c r="M163" s="23" t="n">
        <v>85719.9999999997</v>
      </c>
      <c r="N163" s="23" t="n">
        <v>2007</v>
      </c>
      <c r="O163" s="23" t="n">
        <v>9167.00000000001</v>
      </c>
      <c r="P163" s="23" t="n">
        <v>10955</v>
      </c>
      <c r="Q163" s="23" t="n">
        <v>1439</v>
      </c>
      <c r="R163" s="23" t="n">
        <v>638</v>
      </c>
      <c r="S163" s="23" t="n">
        <v>17867.4446915249</v>
      </c>
      <c r="T163" s="23" t="n">
        <v>11746.0418060201</v>
      </c>
      <c r="U163" s="23" t="n">
        <v>29498.135297327</v>
      </c>
      <c r="V163" s="23" t="n">
        <v>2402.37820512819</v>
      </c>
      <c r="W163" s="23" t="n">
        <v>12120</v>
      </c>
      <c r="X163" s="23" t="n">
        <v>103</v>
      </c>
      <c r="Y163" s="23" t="n">
        <v>2095</v>
      </c>
      <c r="Z163" s="23" t="n">
        <v>286</v>
      </c>
      <c r="AA163" s="23" t="n">
        <v>286</v>
      </c>
      <c r="AB163" s="23" t="n">
        <v>5999</v>
      </c>
      <c r="AC163" s="23" t="n">
        <v>646</v>
      </c>
      <c r="AD163" s="23" t="n">
        <v>899</v>
      </c>
      <c r="AE163" s="23" t="n">
        <v>1562</v>
      </c>
      <c r="AF163" s="23" t="n">
        <v>244</v>
      </c>
      <c r="AG163" s="23" t="n">
        <v>52744</v>
      </c>
      <c r="AH163" s="23" t="n">
        <v>2453</v>
      </c>
      <c r="AI163" s="23" t="n">
        <v>11806</v>
      </c>
      <c r="AJ163" s="23" t="n">
        <v>8025</v>
      </c>
      <c r="AK163" s="23" t="n">
        <v>16457</v>
      </c>
      <c r="AL163" s="23" t="n">
        <v>5731</v>
      </c>
      <c r="AM163" s="23" t="n">
        <v>1011</v>
      </c>
      <c r="AN163" s="23" t="n">
        <v>1384</v>
      </c>
      <c r="AO163" s="23" t="n">
        <v>3796</v>
      </c>
      <c r="AP163" s="44" t="n">
        <v>2081</v>
      </c>
    </row>
    <row r="164" customFormat="false" ht="15.75" hidden="false" customHeight="true" outlineLevel="0" collapsed="false">
      <c r="A164" s="79"/>
      <c r="B164" s="4" t="s">
        <v>16</v>
      </c>
      <c r="C164" s="23" t="n">
        <v>211964</v>
      </c>
      <c r="D164" s="23" t="n">
        <v>6809</v>
      </c>
      <c r="E164" s="23" t="n">
        <v>40713</v>
      </c>
      <c r="F164" s="23" t="n">
        <v>18910</v>
      </c>
      <c r="G164" s="23" t="n">
        <v>20915</v>
      </c>
      <c r="H164" s="23" t="n">
        <v>24884.1298245614</v>
      </c>
      <c r="I164" s="23" t="n">
        <v>27803.9776352646</v>
      </c>
      <c r="J164" s="23" t="n">
        <v>21861.5430045703</v>
      </c>
      <c r="K164" s="23" t="n">
        <v>44900.3495356038</v>
      </c>
      <c r="L164" s="23" t="n">
        <v>5167.00000000001</v>
      </c>
      <c r="M164" s="23" t="n">
        <v>119686</v>
      </c>
      <c r="N164" s="23" t="n">
        <v>3146</v>
      </c>
      <c r="O164" s="23" t="n">
        <v>19621</v>
      </c>
      <c r="P164" s="23" t="n">
        <v>11047</v>
      </c>
      <c r="Q164" s="23" t="n">
        <v>2409</v>
      </c>
      <c r="R164" s="23" t="n">
        <v>1182.1298245614</v>
      </c>
      <c r="S164" s="23" t="n">
        <v>25094.9776352646</v>
      </c>
      <c r="T164" s="23" t="n">
        <v>17534.5430045703</v>
      </c>
      <c r="U164" s="23" t="n">
        <v>36288.3495356037</v>
      </c>
      <c r="V164" s="23" t="n">
        <v>3363.00000000001</v>
      </c>
      <c r="W164" s="23" t="n">
        <v>23650</v>
      </c>
      <c r="X164" s="23" t="n">
        <v>89</v>
      </c>
      <c r="Y164" s="23" t="n">
        <v>3516</v>
      </c>
      <c r="Z164" s="23" t="n">
        <v>180</v>
      </c>
      <c r="AA164" s="23" t="n">
        <v>518</v>
      </c>
      <c r="AB164" s="23" t="n">
        <v>13318</v>
      </c>
      <c r="AC164" s="23" t="n">
        <v>1258</v>
      </c>
      <c r="AD164" s="23" t="n">
        <v>2288</v>
      </c>
      <c r="AE164" s="23" t="n">
        <v>2218</v>
      </c>
      <c r="AF164" s="23" t="n">
        <v>265</v>
      </c>
      <c r="AG164" s="23" t="n">
        <v>68628</v>
      </c>
      <c r="AH164" s="23" t="n">
        <v>3574</v>
      </c>
      <c r="AI164" s="23" t="n">
        <v>17576</v>
      </c>
      <c r="AJ164" s="23" t="n">
        <v>7683</v>
      </c>
      <c r="AK164" s="23" t="n">
        <v>17988</v>
      </c>
      <c r="AL164" s="23" t="n">
        <v>10384</v>
      </c>
      <c r="AM164" s="23" t="n">
        <v>1451</v>
      </c>
      <c r="AN164" s="23" t="n">
        <v>2039</v>
      </c>
      <c r="AO164" s="23" t="n">
        <v>6394</v>
      </c>
      <c r="AP164" s="44" t="n">
        <v>1539</v>
      </c>
    </row>
    <row r="165" customFormat="false" ht="15.75" hidden="false" customHeight="true" outlineLevel="0" collapsed="false">
      <c r="A165" s="79"/>
      <c r="B165" s="4" t="s">
        <v>17</v>
      </c>
      <c r="C165" s="23" t="n">
        <v>302039.999999998</v>
      </c>
      <c r="D165" s="23" t="n">
        <v>9005.01923076923</v>
      </c>
      <c r="E165" s="23" t="n">
        <v>58930.4670329671</v>
      </c>
      <c r="F165" s="23" t="n">
        <v>24754</v>
      </c>
      <c r="G165" s="23" t="n">
        <v>35571</v>
      </c>
      <c r="H165" s="23" t="n">
        <v>73927.1692307692</v>
      </c>
      <c r="I165" s="23" t="n">
        <v>24924.4112942613</v>
      </c>
      <c r="J165" s="23" t="n">
        <v>26138.9670329671</v>
      </c>
      <c r="K165" s="23" t="n">
        <v>43506.9661782661</v>
      </c>
      <c r="L165" s="23" t="n">
        <v>5282.00000000001</v>
      </c>
      <c r="M165" s="23" t="n">
        <v>131791</v>
      </c>
      <c r="N165" s="23" t="n">
        <v>3561.01923076923</v>
      </c>
      <c r="O165" s="23" t="n">
        <v>28702.467032967</v>
      </c>
      <c r="P165" s="23" t="n">
        <v>13446</v>
      </c>
      <c r="Q165" s="23" t="n">
        <v>3313</v>
      </c>
      <c r="R165" s="23" t="n">
        <v>2181.16923076923</v>
      </c>
      <c r="S165" s="23" t="n">
        <v>22262.4112942613</v>
      </c>
      <c r="T165" s="23" t="n">
        <v>20411.967032967</v>
      </c>
      <c r="U165" s="23" t="n">
        <v>34103.9661782663</v>
      </c>
      <c r="V165" s="23" t="n">
        <v>3809.00000000001</v>
      </c>
      <c r="W165" s="23" t="n">
        <v>43481</v>
      </c>
      <c r="X165" s="23" t="n">
        <v>508</v>
      </c>
      <c r="Y165" s="23" t="n">
        <v>6086</v>
      </c>
      <c r="Z165" s="23" t="n">
        <v>301</v>
      </c>
      <c r="AA165" s="23" t="n">
        <v>1299</v>
      </c>
      <c r="AB165" s="23" t="n">
        <v>29035</v>
      </c>
      <c r="AC165" s="23" t="n">
        <v>1017</v>
      </c>
      <c r="AD165" s="23" t="n">
        <v>2514</v>
      </c>
      <c r="AE165" s="23" t="n">
        <v>2490</v>
      </c>
      <c r="AF165" s="23" t="n">
        <v>231</v>
      </c>
      <c r="AG165" s="23" t="n">
        <v>126768</v>
      </c>
      <c r="AH165" s="23" t="n">
        <v>4936</v>
      </c>
      <c r="AI165" s="23" t="n">
        <v>24142</v>
      </c>
      <c r="AJ165" s="23" t="n">
        <v>11007</v>
      </c>
      <c r="AK165" s="23" t="n">
        <v>30959</v>
      </c>
      <c r="AL165" s="23" t="n">
        <v>42711</v>
      </c>
      <c r="AM165" s="23" t="n">
        <v>1645</v>
      </c>
      <c r="AN165" s="23" t="n">
        <v>3213</v>
      </c>
      <c r="AO165" s="23" t="n">
        <v>6913</v>
      </c>
      <c r="AP165" s="44" t="n">
        <v>1242</v>
      </c>
    </row>
    <row r="166" customFormat="false" ht="15.75" hidden="false" customHeight="true" outlineLevel="0" collapsed="false">
      <c r="A166" s="79"/>
      <c r="B166" s="4" t="str">
        <f aca="false">+'Serie receptivo'!B167</f>
        <v>Mayo</v>
      </c>
      <c r="C166" s="83" t="n">
        <v>276318.000000001</v>
      </c>
      <c r="D166" s="83" t="n">
        <v>11441.0212765957</v>
      </c>
      <c r="E166" s="83" t="n">
        <v>57805.0061895551</v>
      </c>
      <c r="F166" s="83" t="n">
        <v>39392</v>
      </c>
      <c r="G166" s="83" t="n">
        <v>33925.9361702128</v>
      </c>
      <c r="H166" s="83" t="n">
        <v>56018</v>
      </c>
      <c r="I166" s="83" t="n">
        <v>19541.6553544495</v>
      </c>
      <c r="J166" s="83" t="n">
        <v>26361.9731660496</v>
      </c>
      <c r="K166" s="83" t="n">
        <v>27741.4078431372</v>
      </c>
      <c r="L166" s="83" t="n">
        <v>4090.99999999998</v>
      </c>
      <c r="M166" s="83" t="n">
        <v>120317</v>
      </c>
      <c r="N166" s="83" t="n">
        <v>3586.02127659575</v>
      </c>
      <c r="O166" s="83" t="n">
        <v>32373.0061895551</v>
      </c>
      <c r="P166" s="83" t="n">
        <v>18092</v>
      </c>
      <c r="Q166" s="83" t="n">
        <v>3270.93617021277</v>
      </c>
      <c r="R166" s="83" t="n">
        <v>2040</v>
      </c>
      <c r="S166" s="83" t="n">
        <v>16950.6553544495</v>
      </c>
      <c r="T166" s="83" t="n">
        <v>20549.9731660496</v>
      </c>
      <c r="U166" s="83" t="n">
        <v>20581.4078431372</v>
      </c>
      <c r="V166" s="83" t="n">
        <v>2872.99999999998</v>
      </c>
      <c r="W166" s="83" t="n">
        <v>39537</v>
      </c>
      <c r="X166" s="83" t="n">
        <v>1093</v>
      </c>
      <c r="Y166" s="83" t="n">
        <v>5149</v>
      </c>
      <c r="Z166" s="83" t="n">
        <v>393</v>
      </c>
      <c r="AA166" s="83" t="n">
        <v>2234</v>
      </c>
      <c r="AB166" s="83" t="n">
        <v>25494</v>
      </c>
      <c r="AC166" s="83" t="n">
        <v>981</v>
      </c>
      <c r="AD166" s="83" t="n">
        <v>2228</v>
      </c>
      <c r="AE166" s="83" t="n">
        <v>1705</v>
      </c>
      <c r="AF166" s="83" t="n">
        <v>260</v>
      </c>
      <c r="AG166" s="83" t="n">
        <v>116464</v>
      </c>
      <c r="AH166" s="83" t="n">
        <v>6762</v>
      </c>
      <c r="AI166" s="83" t="n">
        <v>20283</v>
      </c>
      <c r="AJ166" s="83" t="n">
        <v>20907</v>
      </c>
      <c r="AK166" s="83" t="n">
        <v>28421</v>
      </c>
      <c r="AL166" s="83" t="n">
        <v>28484</v>
      </c>
      <c r="AM166" s="83" t="n">
        <v>1610</v>
      </c>
      <c r="AN166" s="83" t="n">
        <v>3584</v>
      </c>
      <c r="AO166" s="83" t="n">
        <v>5455</v>
      </c>
      <c r="AP166" s="84" t="n">
        <v>958</v>
      </c>
    </row>
    <row r="167" customFormat="false" ht="15.75" hidden="false" customHeight="true" outlineLevel="0" collapsed="false">
      <c r="A167" s="79"/>
      <c r="B167" s="4" t="str">
        <f aca="false">+'Serie receptivo'!B168</f>
        <v>Junio</v>
      </c>
      <c r="C167" s="83" t="n">
        <v>249341.000000001</v>
      </c>
      <c r="D167" s="83" t="n">
        <v>10270</v>
      </c>
      <c r="E167" s="83" t="n">
        <v>66783.3533333334</v>
      </c>
      <c r="F167" s="83" t="n">
        <v>32201.27</v>
      </c>
      <c r="G167" s="83" t="n">
        <v>28216</v>
      </c>
      <c r="H167" s="83" t="n">
        <v>45271.3433333333</v>
      </c>
      <c r="I167" s="83" t="n">
        <v>19923.6816666667</v>
      </c>
      <c r="J167" s="83" t="n">
        <v>22378.3516666667</v>
      </c>
      <c r="K167" s="83" t="n">
        <v>20139.0000000001</v>
      </c>
      <c r="L167" s="83" t="n">
        <v>4157.99999999999</v>
      </c>
      <c r="M167" s="83" t="n">
        <v>113930.000000001</v>
      </c>
      <c r="N167" s="83" t="n">
        <v>2585</v>
      </c>
      <c r="O167" s="83" t="n">
        <v>38401.3533333333</v>
      </c>
      <c r="P167" s="83" t="n">
        <v>14929.27</v>
      </c>
      <c r="Q167" s="83" t="n">
        <v>2698</v>
      </c>
      <c r="R167" s="83" t="n">
        <v>2108.34333333333</v>
      </c>
      <c r="S167" s="83" t="n">
        <v>17210.6816666667</v>
      </c>
      <c r="T167" s="83" t="n">
        <v>17175.3516666667</v>
      </c>
      <c r="U167" s="83" t="n">
        <v>15603</v>
      </c>
      <c r="V167" s="83" t="n">
        <v>3218.99999999999</v>
      </c>
      <c r="W167" s="83" t="n">
        <v>33203</v>
      </c>
      <c r="X167" s="83" t="n">
        <v>879</v>
      </c>
      <c r="Y167" s="83" t="n">
        <v>6324</v>
      </c>
      <c r="Z167" s="83" t="n">
        <v>362</v>
      </c>
      <c r="AA167" s="83" t="n">
        <v>2416</v>
      </c>
      <c r="AB167" s="83" t="n">
        <v>18691</v>
      </c>
      <c r="AC167" s="83" t="n">
        <v>1111</v>
      </c>
      <c r="AD167" s="83" t="n">
        <v>1857</v>
      </c>
      <c r="AE167" s="83" t="n">
        <v>1262</v>
      </c>
      <c r="AF167" s="83" t="n">
        <v>301</v>
      </c>
      <c r="AG167" s="83" t="n">
        <v>102208</v>
      </c>
      <c r="AH167" s="83" t="n">
        <v>6806</v>
      </c>
      <c r="AI167" s="83" t="n">
        <v>22058</v>
      </c>
      <c r="AJ167" s="83" t="n">
        <v>16910</v>
      </c>
      <c r="AK167" s="83" t="n">
        <v>23102</v>
      </c>
      <c r="AL167" s="83" t="n">
        <v>24472</v>
      </c>
      <c r="AM167" s="83" t="n">
        <v>1602</v>
      </c>
      <c r="AN167" s="83" t="n">
        <v>3346</v>
      </c>
      <c r="AO167" s="83" t="n">
        <v>3274</v>
      </c>
      <c r="AP167" s="84" t="n">
        <v>638</v>
      </c>
    </row>
    <row r="168" customFormat="false" ht="15.75" hidden="false" customHeight="true" outlineLevel="0" collapsed="false">
      <c r="A168" s="79"/>
      <c r="B168" s="4" t="s">
        <v>20</v>
      </c>
      <c r="C168" s="83" t="n">
        <v>388870.999999998</v>
      </c>
      <c r="D168" s="83" t="n">
        <v>17558.0234375</v>
      </c>
      <c r="E168" s="83" t="n">
        <v>103097.611797739</v>
      </c>
      <c r="F168" s="83" t="n">
        <v>39545.0133333333</v>
      </c>
      <c r="G168" s="83" t="n">
        <v>46892</v>
      </c>
      <c r="H168" s="83" t="n">
        <v>105202.820055096</v>
      </c>
      <c r="I168" s="83" t="n">
        <v>22917.6846486275</v>
      </c>
      <c r="J168" s="83" t="n">
        <v>27472.3807340056</v>
      </c>
      <c r="K168" s="83" t="n">
        <v>22501.5415189141</v>
      </c>
      <c r="L168" s="83" t="n">
        <v>3683.92447478372</v>
      </c>
      <c r="M168" s="83" t="n">
        <v>149265.999999999</v>
      </c>
      <c r="N168" s="83" t="n">
        <v>3379.0234375</v>
      </c>
      <c r="O168" s="83" t="n">
        <v>58913.6117977392</v>
      </c>
      <c r="P168" s="83" t="n">
        <v>21006.0133333333</v>
      </c>
      <c r="Q168" s="83" t="n">
        <v>3224</v>
      </c>
      <c r="R168" s="83" t="n">
        <v>2745.82005509642</v>
      </c>
      <c r="S168" s="83" t="n">
        <v>19768.6846486275</v>
      </c>
      <c r="T168" s="83" t="n">
        <v>20904.3807340056</v>
      </c>
      <c r="U168" s="83" t="n">
        <v>16541.5415189142</v>
      </c>
      <c r="V168" s="83" t="n">
        <v>2782.92447478373</v>
      </c>
      <c r="W168" s="83" t="n">
        <v>63755</v>
      </c>
      <c r="X168" s="83" t="n">
        <v>2534</v>
      </c>
      <c r="Y168" s="83" t="n">
        <v>10691</v>
      </c>
      <c r="Z168" s="83" t="n">
        <v>760</v>
      </c>
      <c r="AA168" s="83" t="n">
        <v>4199</v>
      </c>
      <c r="AB168" s="83" t="n">
        <v>39247</v>
      </c>
      <c r="AC168" s="83" t="n">
        <v>1422</v>
      </c>
      <c r="AD168" s="83" t="n">
        <v>2926</v>
      </c>
      <c r="AE168" s="83" t="n">
        <v>1636</v>
      </c>
      <c r="AF168" s="83" t="n">
        <v>340</v>
      </c>
      <c r="AG168" s="83" t="n">
        <v>175850</v>
      </c>
      <c r="AH168" s="83" t="n">
        <v>11645</v>
      </c>
      <c r="AI168" s="83" t="n">
        <v>33493</v>
      </c>
      <c r="AJ168" s="83" t="n">
        <v>17779</v>
      </c>
      <c r="AK168" s="83" t="n">
        <v>39469</v>
      </c>
      <c r="AL168" s="83" t="n">
        <v>63210</v>
      </c>
      <c r="AM168" s="83" t="n">
        <v>1727</v>
      </c>
      <c r="AN168" s="83" t="n">
        <v>3642</v>
      </c>
      <c r="AO168" s="83" t="n">
        <v>4324</v>
      </c>
      <c r="AP168" s="84" t="n">
        <v>561</v>
      </c>
    </row>
    <row r="169" customFormat="false" ht="15.75" hidden="false" customHeight="true" outlineLevel="0" collapsed="false">
      <c r="A169" s="79"/>
      <c r="B169" s="4" t="s">
        <v>21</v>
      </c>
      <c r="C169" s="83" t="n">
        <v>356199.000000001</v>
      </c>
      <c r="D169" s="83" t="n">
        <v>13678.3493111366</v>
      </c>
      <c r="E169" s="83" t="n">
        <v>86620.3673156299</v>
      </c>
      <c r="F169" s="83" t="n">
        <v>38319</v>
      </c>
      <c r="G169" s="83" t="n">
        <v>39610</v>
      </c>
      <c r="H169" s="83" t="n">
        <v>84932.355721393</v>
      </c>
      <c r="I169" s="83" t="n">
        <v>24098.0455587323</v>
      </c>
      <c r="J169" s="83" t="n">
        <v>31321.0555241332</v>
      </c>
      <c r="K169" s="83" t="n">
        <v>33089.2951277881</v>
      </c>
      <c r="L169" s="83" t="n">
        <v>4530.53144118673</v>
      </c>
      <c r="M169" s="83" t="n">
        <v>154636</v>
      </c>
      <c r="N169" s="83" t="n">
        <v>2993.34931113662</v>
      </c>
      <c r="O169" s="83" t="n">
        <v>53282.3673156299</v>
      </c>
      <c r="P169" s="83" t="n">
        <v>18907</v>
      </c>
      <c r="Q169" s="83" t="n">
        <v>3242</v>
      </c>
      <c r="R169" s="83" t="n">
        <v>2654.35572139304</v>
      </c>
      <c r="S169" s="83" t="n">
        <v>21266.0455587323</v>
      </c>
      <c r="T169" s="83" t="n">
        <v>23950.0555241332</v>
      </c>
      <c r="U169" s="83" t="n">
        <v>24794.2951277881</v>
      </c>
      <c r="V169" s="83" t="n">
        <v>3546.53144118673</v>
      </c>
      <c r="W169" s="83" t="n">
        <v>55005</v>
      </c>
      <c r="X169" s="83" t="n">
        <v>1816</v>
      </c>
      <c r="Y169" s="83" t="n">
        <v>7888</v>
      </c>
      <c r="Z169" s="83" t="n">
        <v>525</v>
      </c>
      <c r="AA169" s="83" t="n">
        <v>3849</v>
      </c>
      <c r="AB169" s="83" t="n">
        <v>34472</v>
      </c>
      <c r="AC169" s="83" t="n">
        <v>1190</v>
      </c>
      <c r="AD169" s="83" t="n">
        <v>3006</v>
      </c>
      <c r="AE169" s="83" t="n">
        <v>1952</v>
      </c>
      <c r="AF169" s="83" t="n">
        <v>307</v>
      </c>
      <c r="AG169" s="83" t="n">
        <v>146558</v>
      </c>
      <c r="AH169" s="83" t="n">
        <v>8869</v>
      </c>
      <c r="AI169" s="83" t="n">
        <v>25450</v>
      </c>
      <c r="AJ169" s="83" t="n">
        <v>18887</v>
      </c>
      <c r="AK169" s="83" t="n">
        <v>32519</v>
      </c>
      <c r="AL169" s="83" t="n">
        <v>47806</v>
      </c>
      <c r="AM169" s="83" t="n">
        <v>1642</v>
      </c>
      <c r="AN169" s="83" t="n">
        <v>4365</v>
      </c>
      <c r="AO169" s="83" t="n">
        <v>6343</v>
      </c>
      <c r="AP169" s="84" t="n">
        <v>677</v>
      </c>
    </row>
    <row r="170" customFormat="false" ht="15.75" hidden="false" customHeight="true" outlineLevel="0" collapsed="false">
      <c r="A170" s="79"/>
      <c r="B170" s="4" t="s">
        <v>22</v>
      </c>
      <c r="C170" s="83" t="n">
        <v>386038.999999997</v>
      </c>
      <c r="D170" s="83" t="n">
        <v>15445.0267857143</v>
      </c>
      <c r="E170" s="83" t="n">
        <v>87161.7928704039</v>
      </c>
      <c r="F170" s="83" t="n">
        <v>52879.050955414</v>
      </c>
      <c r="G170" s="83" t="n">
        <v>37943</v>
      </c>
      <c r="H170" s="83" t="n">
        <v>105040</v>
      </c>
      <c r="I170" s="83" t="n">
        <v>20262.1528389465</v>
      </c>
      <c r="J170" s="83" t="n">
        <v>34231.6810087664</v>
      </c>
      <c r="K170" s="83" t="n">
        <v>28011.4408093006</v>
      </c>
      <c r="L170" s="83" t="n">
        <v>5064.85473145443</v>
      </c>
      <c r="M170" s="83" t="n">
        <v>138777</v>
      </c>
      <c r="N170" s="83" t="n">
        <v>3461.02678571429</v>
      </c>
      <c r="O170" s="83" t="n">
        <v>47018.7928704039</v>
      </c>
      <c r="P170" s="83" t="n">
        <v>17595.050955414</v>
      </c>
      <c r="Q170" s="83" t="n">
        <v>2613</v>
      </c>
      <c r="R170" s="83" t="n">
        <v>2949</v>
      </c>
      <c r="S170" s="83" t="n">
        <v>17060.1528389465</v>
      </c>
      <c r="T170" s="83" t="n">
        <v>24138.6810087664</v>
      </c>
      <c r="U170" s="83" t="n">
        <v>20370.4408093006</v>
      </c>
      <c r="V170" s="83" t="n">
        <v>3570.85473145443</v>
      </c>
      <c r="W170" s="83" t="n">
        <v>65852</v>
      </c>
      <c r="X170" s="83" t="n">
        <v>1970</v>
      </c>
      <c r="Y170" s="83" t="n">
        <v>9773</v>
      </c>
      <c r="Z170" s="83" t="n">
        <v>769</v>
      </c>
      <c r="AA170" s="83" t="n">
        <v>4303</v>
      </c>
      <c r="AB170" s="83" t="n">
        <v>41327</v>
      </c>
      <c r="AC170" s="83" t="n">
        <v>1249</v>
      </c>
      <c r="AD170" s="83" t="n">
        <v>3816</v>
      </c>
      <c r="AE170" s="83" t="n">
        <v>2256</v>
      </c>
      <c r="AF170" s="83" t="n">
        <v>389</v>
      </c>
      <c r="AG170" s="83" t="n">
        <v>181410</v>
      </c>
      <c r="AH170" s="83" t="n">
        <v>10014</v>
      </c>
      <c r="AI170" s="83" t="n">
        <v>30370</v>
      </c>
      <c r="AJ170" s="83" t="n">
        <v>34515</v>
      </c>
      <c r="AK170" s="83" t="n">
        <v>31027</v>
      </c>
      <c r="AL170" s="83" t="n">
        <v>60764</v>
      </c>
      <c r="AM170" s="83" t="n">
        <v>1953</v>
      </c>
      <c r="AN170" s="83" t="n">
        <v>6277</v>
      </c>
      <c r="AO170" s="83" t="n">
        <v>5385</v>
      </c>
      <c r="AP170" s="84" t="n">
        <v>1105</v>
      </c>
    </row>
    <row r="171" customFormat="false" ht="15.75" hidden="false" customHeight="true" outlineLevel="0" collapsed="false">
      <c r="A171" s="79"/>
      <c r="B171" s="4" t="s">
        <v>23</v>
      </c>
      <c r="C171" s="83" t="n">
        <v>424660.999999998</v>
      </c>
      <c r="D171" s="83" t="n">
        <v>17777</v>
      </c>
      <c r="E171" s="83" t="n">
        <v>88797.2338331628</v>
      </c>
      <c r="F171" s="83" t="n">
        <v>62460.2727272727</v>
      </c>
      <c r="G171" s="83" t="n">
        <v>44524</v>
      </c>
      <c r="H171" s="83" t="n">
        <v>92244</v>
      </c>
      <c r="I171" s="83" t="n">
        <v>26866.1068780025</v>
      </c>
      <c r="J171" s="83" t="n">
        <v>41219.1826346168</v>
      </c>
      <c r="K171" s="83" t="n">
        <v>42735.7804060215</v>
      </c>
      <c r="L171" s="83" t="n">
        <v>8037.42352092354</v>
      </c>
      <c r="M171" s="83" t="n">
        <v>165590.000000001</v>
      </c>
      <c r="N171" s="83" t="n">
        <v>4029</v>
      </c>
      <c r="O171" s="83" t="n">
        <v>49980.233833163</v>
      </c>
      <c r="P171" s="83" t="n">
        <v>21418.2727272727</v>
      </c>
      <c r="Q171" s="83" t="n">
        <v>3949</v>
      </c>
      <c r="R171" s="83" t="n">
        <v>3003</v>
      </c>
      <c r="S171" s="83" t="n">
        <v>20923.1068780025</v>
      </c>
      <c r="T171" s="83" t="n">
        <v>30396.1826346168</v>
      </c>
      <c r="U171" s="83" t="n">
        <v>26418.7804060216</v>
      </c>
      <c r="V171" s="83" t="n">
        <v>5472.42352092353</v>
      </c>
      <c r="W171" s="83" t="n">
        <v>63997</v>
      </c>
      <c r="X171" s="83" t="n">
        <v>2278</v>
      </c>
      <c r="Y171" s="83" t="n">
        <v>8491</v>
      </c>
      <c r="Z171" s="83" t="n">
        <v>866</v>
      </c>
      <c r="AA171" s="83" t="n">
        <v>3958</v>
      </c>
      <c r="AB171" s="83" t="n">
        <v>36483</v>
      </c>
      <c r="AC171" s="83" t="n">
        <v>2034</v>
      </c>
      <c r="AD171" s="83" t="n">
        <v>5071</v>
      </c>
      <c r="AE171" s="83" t="n">
        <v>4236</v>
      </c>
      <c r="AF171" s="83" t="n">
        <v>580</v>
      </c>
      <c r="AG171" s="83" t="n">
        <v>195074</v>
      </c>
      <c r="AH171" s="83" t="n">
        <v>11470</v>
      </c>
      <c r="AI171" s="83" t="n">
        <v>30326</v>
      </c>
      <c r="AJ171" s="83" t="n">
        <v>40176</v>
      </c>
      <c r="AK171" s="83" t="n">
        <v>36617</v>
      </c>
      <c r="AL171" s="83" t="n">
        <v>52758</v>
      </c>
      <c r="AM171" s="83" t="n">
        <v>3909</v>
      </c>
      <c r="AN171" s="83" t="n">
        <v>5752</v>
      </c>
      <c r="AO171" s="83" t="n">
        <v>12081</v>
      </c>
      <c r="AP171" s="84" t="n">
        <v>1985</v>
      </c>
    </row>
    <row r="172" customFormat="false" ht="15.75" hidden="false" customHeight="true" outlineLevel="0" collapsed="false">
      <c r="A172" s="79"/>
      <c r="B172" s="4" t="str">
        <f aca="false">+'Serie receptivo'!B173</f>
        <v>Noviembre</v>
      </c>
      <c r="C172" s="83" t="n">
        <v>483242.999999992</v>
      </c>
      <c r="D172" s="83" t="n">
        <v>18744.1818181818</v>
      </c>
      <c r="E172" s="83" t="n">
        <v>78410.1534985099</v>
      </c>
      <c r="F172" s="83" t="n">
        <v>76138.711111111</v>
      </c>
      <c r="G172" s="83" t="n">
        <v>41414.7692307692</v>
      </c>
      <c r="H172" s="83" t="n">
        <v>86605.4117647059</v>
      </c>
      <c r="I172" s="83" t="n">
        <v>46423.4884833831</v>
      </c>
      <c r="J172" s="83" t="n">
        <v>49045.6605068191</v>
      </c>
      <c r="K172" s="83" t="n">
        <v>74578.2946761707</v>
      </c>
      <c r="L172" s="83" t="n">
        <v>11882.3289103494</v>
      </c>
      <c r="M172" s="83" t="n">
        <v>199926.999999999</v>
      </c>
      <c r="N172" s="83" t="n">
        <v>5883.18181818182</v>
      </c>
      <c r="O172" s="83" t="n">
        <v>42670.1534985099</v>
      </c>
      <c r="P172" s="83" t="n">
        <v>23854.7111111111</v>
      </c>
      <c r="Q172" s="83" t="n">
        <v>4640.76923076923</v>
      </c>
      <c r="R172" s="83" t="n">
        <v>3418.41176470588</v>
      </c>
      <c r="S172" s="83" t="n">
        <v>34433.4884833831</v>
      </c>
      <c r="T172" s="83" t="n">
        <v>36173.6605068191</v>
      </c>
      <c r="U172" s="83" t="n">
        <v>41947.2946761706</v>
      </c>
      <c r="V172" s="83" t="n">
        <v>6905.32891034935</v>
      </c>
      <c r="W172" s="83" t="n">
        <v>72454</v>
      </c>
      <c r="X172" s="83" t="n">
        <v>2565</v>
      </c>
      <c r="Y172" s="83" t="n">
        <v>8811</v>
      </c>
      <c r="Z172" s="83" t="n">
        <v>952</v>
      </c>
      <c r="AA172" s="83" t="n">
        <v>4369</v>
      </c>
      <c r="AB172" s="83" t="n">
        <v>36051</v>
      </c>
      <c r="AC172" s="83" t="n">
        <v>4217</v>
      </c>
      <c r="AD172" s="83" t="n">
        <v>5784</v>
      </c>
      <c r="AE172" s="83" t="n">
        <v>8516</v>
      </c>
      <c r="AF172" s="83" t="n">
        <v>1189</v>
      </c>
      <c r="AG172" s="83" t="n">
        <v>210862</v>
      </c>
      <c r="AH172" s="83" t="n">
        <v>10296</v>
      </c>
      <c r="AI172" s="83" t="n">
        <v>26929</v>
      </c>
      <c r="AJ172" s="83" t="n">
        <v>51332</v>
      </c>
      <c r="AK172" s="83" t="n">
        <v>32405</v>
      </c>
      <c r="AL172" s="83" t="n">
        <v>47136</v>
      </c>
      <c r="AM172" s="83" t="n">
        <v>7773</v>
      </c>
      <c r="AN172" s="83" t="n">
        <v>7088</v>
      </c>
      <c r="AO172" s="83" t="n">
        <v>24115</v>
      </c>
      <c r="AP172" s="84" t="n">
        <v>3788</v>
      </c>
    </row>
    <row r="173" s="87" customFormat="true" ht="15.75" hidden="false" customHeight="true" outlineLevel="0" collapsed="false">
      <c r="A173" s="79"/>
      <c r="B173" s="53" t="s">
        <v>25</v>
      </c>
      <c r="C173" s="85" t="n">
        <v>483966.999999997</v>
      </c>
      <c r="D173" s="85" t="n">
        <v>23182.0753847008</v>
      </c>
      <c r="E173" s="85" t="n">
        <v>73070.995709124</v>
      </c>
      <c r="F173" s="85" t="n">
        <v>74296.2781775538</v>
      </c>
      <c r="G173" s="85" t="n">
        <v>44525.1008923615</v>
      </c>
      <c r="H173" s="85" t="n">
        <v>60522.7662886752</v>
      </c>
      <c r="I173" s="85" t="n">
        <v>67857.1615487194</v>
      </c>
      <c r="J173" s="85" t="n">
        <v>47537.1289077692</v>
      </c>
      <c r="K173" s="85" t="n">
        <v>75654.7853684146</v>
      </c>
      <c r="L173" s="85" t="n">
        <v>17320.7077226818</v>
      </c>
      <c r="M173" s="85" t="n">
        <v>194306</v>
      </c>
      <c r="N173" s="85" t="n">
        <v>4361.07538470075</v>
      </c>
      <c r="O173" s="85" t="n">
        <v>35700.9957091239</v>
      </c>
      <c r="P173" s="85" t="n">
        <v>21957.2781775538</v>
      </c>
      <c r="Q173" s="85" t="n">
        <v>2906.10089236152</v>
      </c>
      <c r="R173" s="85" t="n">
        <v>2970.7662886752</v>
      </c>
      <c r="S173" s="85" t="n">
        <v>40883.1615487194</v>
      </c>
      <c r="T173" s="85" t="n">
        <v>30493.128907769</v>
      </c>
      <c r="U173" s="85" t="n">
        <v>46232.7853684146</v>
      </c>
      <c r="V173" s="85" t="n">
        <v>8800.70772268177</v>
      </c>
      <c r="W173" s="85" t="n">
        <v>83955</v>
      </c>
      <c r="X173" s="85" t="n">
        <v>3512</v>
      </c>
      <c r="Y173" s="85" t="n">
        <v>10351</v>
      </c>
      <c r="Z173" s="85" t="n">
        <v>1515</v>
      </c>
      <c r="AA173" s="85" t="n">
        <v>5336</v>
      </c>
      <c r="AB173" s="85" t="n">
        <v>23635</v>
      </c>
      <c r="AC173" s="85" t="n">
        <v>18248</v>
      </c>
      <c r="AD173" s="85" t="n">
        <v>9728</v>
      </c>
      <c r="AE173" s="85" t="n">
        <v>9555</v>
      </c>
      <c r="AF173" s="85" t="n">
        <v>2075</v>
      </c>
      <c r="AG173" s="85" t="n">
        <v>205706</v>
      </c>
      <c r="AH173" s="85" t="n">
        <v>15309</v>
      </c>
      <c r="AI173" s="85" t="n">
        <v>27019</v>
      </c>
      <c r="AJ173" s="85" t="n">
        <v>50824</v>
      </c>
      <c r="AK173" s="85" t="n">
        <v>36283</v>
      </c>
      <c r="AL173" s="85" t="n">
        <v>33917</v>
      </c>
      <c r="AM173" s="85" t="n">
        <v>8726</v>
      </c>
      <c r="AN173" s="85" t="n">
        <v>7316</v>
      </c>
      <c r="AO173" s="85" t="n">
        <v>19867</v>
      </c>
      <c r="AP173" s="86" t="n">
        <v>6445</v>
      </c>
    </row>
    <row r="174" s="90" customFormat="true" ht="15.75" hidden="false" customHeight="true" outlineLevel="0" collapsed="false">
      <c r="A174" s="55" t="s">
        <v>28</v>
      </c>
      <c r="B174" s="88" t="str">
        <f aca="false">+'Serie receptivo'!B175</f>
        <v>Total (ene-dic)</v>
      </c>
      <c r="C174" s="89" t="n">
        <v>7285688</v>
      </c>
      <c r="D174" s="89" t="n">
        <v>241537</v>
      </c>
      <c r="E174" s="89" t="n">
        <v>1388194</v>
      </c>
      <c r="F174" s="89" t="n">
        <v>1343200</v>
      </c>
      <c r="G174" s="89" t="n">
        <v>558241</v>
      </c>
      <c r="H174" s="89" t="n">
        <v>1510696</v>
      </c>
      <c r="I174" s="89" t="n">
        <v>614038</v>
      </c>
      <c r="J174" s="89" t="n">
        <v>644090</v>
      </c>
      <c r="K174" s="89" t="n">
        <v>811941</v>
      </c>
      <c r="L174" s="89" t="n">
        <v>173752</v>
      </c>
      <c r="M174" s="89" t="n">
        <v>2745615</v>
      </c>
      <c r="N174" s="89" t="n">
        <v>45649</v>
      </c>
      <c r="O174" s="89" t="n">
        <v>733723</v>
      </c>
      <c r="P174" s="89" t="n">
        <v>408019</v>
      </c>
      <c r="Q174" s="89" t="n">
        <v>41800</v>
      </c>
      <c r="R174" s="89" t="n">
        <v>48647</v>
      </c>
      <c r="S174" s="89" t="n">
        <v>417014</v>
      </c>
      <c r="T174" s="89" t="n">
        <v>454706</v>
      </c>
      <c r="U174" s="89" t="n">
        <v>494413</v>
      </c>
      <c r="V174" s="89" t="n">
        <v>101645</v>
      </c>
      <c r="W174" s="89" t="n">
        <v>1155975</v>
      </c>
      <c r="X174" s="89" t="n">
        <v>30785</v>
      </c>
      <c r="Y174" s="89" t="n">
        <v>190343</v>
      </c>
      <c r="Z174" s="89" t="n">
        <v>27075</v>
      </c>
      <c r="AA174" s="89" t="n">
        <v>60003</v>
      </c>
      <c r="AB174" s="89" t="n">
        <v>532030</v>
      </c>
      <c r="AC174" s="89" t="n">
        <v>115769</v>
      </c>
      <c r="AD174" s="89" t="n">
        <v>86011</v>
      </c>
      <c r="AE174" s="89" t="n">
        <v>94667</v>
      </c>
      <c r="AF174" s="89" t="n">
        <v>19292</v>
      </c>
      <c r="AG174" s="89" t="n">
        <v>3384098</v>
      </c>
      <c r="AH174" s="89" t="n">
        <v>165103</v>
      </c>
      <c r="AI174" s="89" t="n">
        <v>464128</v>
      </c>
      <c r="AJ174" s="89" t="n">
        <v>908106</v>
      </c>
      <c r="AK174" s="89" t="n">
        <v>456438</v>
      </c>
      <c r="AL174" s="89" t="n">
        <v>930019</v>
      </c>
      <c r="AM174" s="89" t="n">
        <v>81255</v>
      </c>
      <c r="AN174" s="89" t="n">
        <v>103373</v>
      </c>
      <c r="AO174" s="89" t="n">
        <v>222861</v>
      </c>
      <c r="AP174" s="89" t="n">
        <v>52815</v>
      </c>
    </row>
    <row r="175" customFormat="false" ht="15.75" hidden="false" customHeight="true" outlineLevel="0" collapsed="false">
      <c r="A175" s="57"/>
      <c r="B175" s="82" t="s">
        <v>14</v>
      </c>
      <c r="C175" s="83" t="n">
        <v>728436</v>
      </c>
      <c r="D175" s="83" t="n">
        <v>40287</v>
      </c>
      <c r="E175" s="83" t="n">
        <v>138540</v>
      </c>
      <c r="F175" s="83" t="n">
        <v>109731</v>
      </c>
      <c r="G175" s="83" t="n">
        <v>63918</v>
      </c>
      <c r="H175" s="83" t="n">
        <v>93732</v>
      </c>
      <c r="I175" s="83" t="n">
        <v>92831</v>
      </c>
      <c r="J175" s="83" t="n">
        <v>58331</v>
      </c>
      <c r="K175" s="83" t="n">
        <v>107361</v>
      </c>
      <c r="L175" s="83" t="n">
        <v>23704</v>
      </c>
      <c r="M175" s="83" t="n">
        <v>266824</v>
      </c>
      <c r="N175" s="83" t="n">
        <v>5310</v>
      </c>
      <c r="O175" s="83" t="n">
        <v>55785</v>
      </c>
      <c r="P175" s="83" t="n">
        <v>23920</v>
      </c>
      <c r="Q175" s="83" t="n">
        <v>2867</v>
      </c>
      <c r="R175" s="83" t="n">
        <v>2622</v>
      </c>
      <c r="S175" s="83" t="n">
        <v>58665</v>
      </c>
      <c r="T175" s="83" t="n">
        <v>40605</v>
      </c>
      <c r="U175" s="83" t="n">
        <v>66840</v>
      </c>
      <c r="V175" s="83" t="n">
        <v>10209</v>
      </c>
      <c r="W175" s="83" t="n">
        <v>113820</v>
      </c>
      <c r="X175" s="83" t="n">
        <v>6157</v>
      </c>
      <c r="Y175" s="83" t="n">
        <v>28362</v>
      </c>
      <c r="Z175" s="83" t="n">
        <v>2911</v>
      </c>
      <c r="AA175" s="83" t="n">
        <v>7082</v>
      </c>
      <c r="AB175" s="83" t="n">
        <v>22687</v>
      </c>
      <c r="AC175" s="83" t="n">
        <v>22886</v>
      </c>
      <c r="AD175" s="83" t="n">
        <v>7587</v>
      </c>
      <c r="AE175" s="83" t="n">
        <v>13311</v>
      </c>
      <c r="AF175" s="83" t="n">
        <v>2837</v>
      </c>
      <c r="AG175" s="83" t="n">
        <v>347792</v>
      </c>
      <c r="AH175" s="83" t="n">
        <v>28820</v>
      </c>
      <c r="AI175" s="83" t="n">
        <v>54393</v>
      </c>
      <c r="AJ175" s="83" t="n">
        <v>82900</v>
      </c>
      <c r="AK175" s="83" t="n">
        <v>53969</v>
      </c>
      <c r="AL175" s="83" t="n">
        <v>68423</v>
      </c>
      <c r="AM175" s="83" t="n">
        <v>11280</v>
      </c>
      <c r="AN175" s="83" t="n">
        <v>10139</v>
      </c>
      <c r="AO175" s="83" t="n">
        <v>27210</v>
      </c>
      <c r="AP175" s="84" t="n">
        <v>10658</v>
      </c>
    </row>
    <row r="176" customFormat="false" ht="15.75" hidden="false" customHeight="true" outlineLevel="0" collapsed="false">
      <c r="A176" s="57"/>
      <c r="B176" s="4" t="s">
        <v>15</v>
      </c>
      <c r="C176" s="83" t="n">
        <v>682031</v>
      </c>
      <c r="D176" s="83" t="n">
        <v>20810</v>
      </c>
      <c r="E176" s="83" t="n">
        <v>87143</v>
      </c>
      <c r="F176" s="83" t="n">
        <v>202921</v>
      </c>
      <c r="G176" s="83" t="n">
        <v>46852</v>
      </c>
      <c r="H176" s="83" t="n">
        <v>89394</v>
      </c>
      <c r="I176" s="83" t="n">
        <v>80340</v>
      </c>
      <c r="J176" s="83" t="n">
        <v>37216</v>
      </c>
      <c r="K176" s="83" t="n">
        <v>95382</v>
      </c>
      <c r="L176" s="83" t="n">
        <v>21972</v>
      </c>
      <c r="M176" s="83" t="n">
        <v>195550</v>
      </c>
      <c r="N176" s="83" t="n">
        <v>2590</v>
      </c>
      <c r="O176" s="83" t="n">
        <v>29919</v>
      </c>
      <c r="P176" s="83" t="n">
        <v>32169</v>
      </c>
      <c r="Q176" s="83" t="n">
        <v>2538</v>
      </c>
      <c r="R176" s="83" t="n">
        <v>1897</v>
      </c>
      <c r="S176" s="83" t="n">
        <v>40599</v>
      </c>
      <c r="T176" s="83" t="n">
        <v>25329</v>
      </c>
      <c r="U176" s="83" t="n">
        <v>51502</v>
      </c>
      <c r="V176" s="83" t="n">
        <v>9006</v>
      </c>
      <c r="W176" s="83" t="n">
        <v>119667</v>
      </c>
      <c r="X176" s="83" t="n">
        <v>2475</v>
      </c>
      <c r="Y176" s="83" t="n">
        <v>26275</v>
      </c>
      <c r="Z176" s="83" t="n">
        <v>5051</v>
      </c>
      <c r="AA176" s="83" t="n">
        <v>5645</v>
      </c>
      <c r="AB176" s="83" t="n">
        <v>25239</v>
      </c>
      <c r="AC176" s="83" t="n">
        <v>29182</v>
      </c>
      <c r="AD176" s="83" t="n">
        <v>5158</v>
      </c>
      <c r="AE176" s="83" t="n">
        <v>17393</v>
      </c>
      <c r="AF176" s="83" t="n">
        <v>3249</v>
      </c>
      <c r="AG176" s="83" t="n">
        <v>366814</v>
      </c>
      <c r="AH176" s="83" t="n">
        <v>15745</v>
      </c>
      <c r="AI176" s="83" t="n">
        <v>30949</v>
      </c>
      <c r="AJ176" s="83" t="n">
        <v>165701</v>
      </c>
      <c r="AK176" s="83" t="n">
        <v>38669</v>
      </c>
      <c r="AL176" s="83" t="n">
        <v>62258</v>
      </c>
      <c r="AM176" s="83" t="n">
        <v>10559</v>
      </c>
      <c r="AN176" s="83" t="n">
        <v>6729</v>
      </c>
      <c r="AO176" s="83" t="n">
        <v>26487</v>
      </c>
      <c r="AP176" s="84" t="n">
        <v>9717</v>
      </c>
    </row>
    <row r="177" customFormat="false" ht="15.75" hidden="false" customHeight="true" outlineLevel="0" collapsed="false">
      <c r="A177" s="57"/>
      <c r="B177" s="4" t="s">
        <v>16</v>
      </c>
      <c r="C177" s="83" t="n">
        <v>565471</v>
      </c>
      <c r="D177" s="83" t="n">
        <v>16281</v>
      </c>
      <c r="E177" s="83" t="n">
        <v>74509</v>
      </c>
      <c r="F177" s="83" t="n">
        <v>102992</v>
      </c>
      <c r="G177" s="83" t="n">
        <v>37896</v>
      </c>
      <c r="H177" s="83" t="n">
        <v>76844</v>
      </c>
      <c r="I177" s="83" t="n">
        <v>85016</v>
      </c>
      <c r="J177" s="83" t="n">
        <v>48414</v>
      </c>
      <c r="K177" s="83" t="n">
        <v>102689</v>
      </c>
      <c r="L177" s="83" t="n">
        <v>20829</v>
      </c>
      <c r="M177" s="83" t="n">
        <v>228591</v>
      </c>
      <c r="N177" s="83" t="n">
        <v>3345</v>
      </c>
      <c r="O177" s="83" t="n">
        <v>36357</v>
      </c>
      <c r="P177" s="83" t="n">
        <v>27278</v>
      </c>
      <c r="Q177" s="83" t="n">
        <v>3320</v>
      </c>
      <c r="R177" s="83" t="n">
        <v>3570</v>
      </c>
      <c r="S177" s="83" t="n">
        <v>50080</v>
      </c>
      <c r="T177" s="83" t="n">
        <v>34141</v>
      </c>
      <c r="U177" s="83" t="n">
        <v>58826</v>
      </c>
      <c r="V177" s="83" t="n">
        <v>11673</v>
      </c>
      <c r="W177" s="83" t="n">
        <v>102282</v>
      </c>
      <c r="X177" s="83" t="n">
        <v>1878</v>
      </c>
      <c r="Y177" s="83" t="n">
        <v>11853</v>
      </c>
      <c r="Z177" s="83" t="n">
        <v>2866</v>
      </c>
      <c r="AA177" s="83" t="n">
        <v>4754</v>
      </c>
      <c r="AB177" s="83" t="n">
        <v>29474</v>
      </c>
      <c r="AC177" s="83" t="n">
        <v>24356</v>
      </c>
      <c r="AD177" s="83" t="n">
        <v>7186</v>
      </c>
      <c r="AE177" s="83" t="n">
        <v>17097</v>
      </c>
      <c r="AF177" s="83" t="n">
        <v>2818</v>
      </c>
      <c r="AG177" s="83" t="n">
        <v>234598</v>
      </c>
      <c r="AH177" s="83" t="n">
        <v>11058</v>
      </c>
      <c r="AI177" s="83" t="n">
        <v>26299</v>
      </c>
      <c r="AJ177" s="83" t="n">
        <v>72848</v>
      </c>
      <c r="AK177" s="83" t="n">
        <v>29822</v>
      </c>
      <c r="AL177" s="83" t="n">
        <v>43800</v>
      </c>
      <c r="AM177" s="83" t="n">
        <v>10580</v>
      </c>
      <c r="AN177" s="83" t="n">
        <v>7087</v>
      </c>
      <c r="AO177" s="83" t="n">
        <v>26766</v>
      </c>
      <c r="AP177" s="84" t="n">
        <v>6338</v>
      </c>
    </row>
    <row r="178" customFormat="false" ht="15.75" hidden="false" customHeight="true" outlineLevel="0" collapsed="false">
      <c r="A178" s="57"/>
      <c r="B178" s="4" t="str">
        <f aca="false">+'Serie receptivo'!B179</f>
        <v>Abril</v>
      </c>
      <c r="C178" s="83" t="n">
        <v>619742</v>
      </c>
      <c r="D178" s="83" t="n">
        <v>16216</v>
      </c>
      <c r="E178" s="83" t="n">
        <v>92944</v>
      </c>
      <c r="F178" s="83" t="n">
        <v>127237</v>
      </c>
      <c r="G178" s="83" t="n">
        <v>50172</v>
      </c>
      <c r="H178" s="83" t="n">
        <v>153553</v>
      </c>
      <c r="I178" s="83" t="n">
        <v>43173</v>
      </c>
      <c r="J178" s="83" t="n">
        <v>51641</v>
      </c>
      <c r="K178" s="83" t="n">
        <v>70452</v>
      </c>
      <c r="L178" s="83" t="n">
        <v>14353</v>
      </c>
      <c r="M178" s="83" t="n">
        <v>208505</v>
      </c>
      <c r="N178" s="83" t="n">
        <v>3196</v>
      </c>
      <c r="O178" s="83" t="n">
        <v>46778</v>
      </c>
      <c r="P178" s="83" t="n">
        <v>27249</v>
      </c>
      <c r="Q178" s="83" t="n">
        <v>4031</v>
      </c>
      <c r="R178" s="83" t="n">
        <v>4394</v>
      </c>
      <c r="S178" s="83" t="n">
        <v>32990</v>
      </c>
      <c r="T178" s="83" t="n">
        <v>35610</v>
      </c>
      <c r="U178" s="83" t="n">
        <v>45264</v>
      </c>
      <c r="V178" s="83" t="n">
        <v>8992</v>
      </c>
      <c r="W178" s="83" t="n">
        <v>89384</v>
      </c>
      <c r="X178" s="83" t="n">
        <v>1933</v>
      </c>
      <c r="Y178" s="83" t="n">
        <v>10318</v>
      </c>
      <c r="Z178" s="83" t="n">
        <v>1509</v>
      </c>
      <c r="AA178" s="83" t="n">
        <v>4366</v>
      </c>
      <c r="AB178" s="83" t="n">
        <v>52457</v>
      </c>
      <c r="AC178" s="83" t="n">
        <v>4539</v>
      </c>
      <c r="AD178" s="83" t="n">
        <v>6880</v>
      </c>
      <c r="AE178" s="83" t="n">
        <v>6288</v>
      </c>
      <c r="AF178" s="83" t="n">
        <v>1094</v>
      </c>
      <c r="AG178" s="83" t="n">
        <v>321853</v>
      </c>
      <c r="AH178" s="83" t="n">
        <v>11087</v>
      </c>
      <c r="AI178" s="83" t="n">
        <v>35848</v>
      </c>
      <c r="AJ178" s="83" t="n">
        <v>98479</v>
      </c>
      <c r="AK178" s="83" t="n">
        <v>41775</v>
      </c>
      <c r="AL178" s="83" t="n">
        <v>96702</v>
      </c>
      <c r="AM178" s="83" t="n">
        <v>5644</v>
      </c>
      <c r="AN178" s="83" t="n">
        <v>9151</v>
      </c>
      <c r="AO178" s="83" t="n">
        <v>18900</v>
      </c>
      <c r="AP178" s="84" t="n">
        <v>4267</v>
      </c>
    </row>
    <row r="179" customFormat="false" ht="15.75" hidden="false" customHeight="true" outlineLevel="0" collapsed="false">
      <c r="A179" s="57"/>
      <c r="B179" s="4" t="s">
        <v>18</v>
      </c>
      <c r="C179" s="83" t="n">
        <v>510635</v>
      </c>
      <c r="D179" s="83" t="n">
        <v>15453</v>
      </c>
      <c r="E179" s="83" t="n">
        <v>90857</v>
      </c>
      <c r="F179" s="83" t="n">
        <v>124142</v>
      </c>
      <c r="G179" s="83" t="n">
        <v>38866</v>
      </c>
      <c r="H179" s="83" t="n">
        <v>120179</v>
      </c>
      <c r="I179" s="83" t="n">
        <v>27093</v>
      </c>
      <c r="J179" s="83" t="n">
        <v>44315</v>
      </c>
      <c r="K179" s="83" t="n">
        <v>40474</v>
      </c>
      <c r="L179" s="83" t="n">
        <v>9256</v>
      </c>
      <c r="M179" s="83" t="n">
        <v>181573</v>
      </c>
      <c r="N179" s="83" t="n">
        <v>3097</v>
      </c>
      <c r="O179" s="83" t="n">
        <v>52163</v>
      </c>
      <c r="P179" s="83" t="n">
        <v>32065</v>
      </c>
      <c r="Q179" s="83" t="n">
        <v>3933</v>
      </c>
      <c r="R179" s="83" t="n">
        <v>3933</v>
      </c>
      <c r="S179" s="83" t="n">
        <v>21716</v>
      </c>
      <c r="T179" s="83" t="n">
        <v>31434</v>
      </c>
      <c r="U179" s="83" t="n">
        <v>26877</v>
      </c>
      <c r="V179" s="83" t="n">
        <v>6355</v>
      </c>
      <c r="W179" s="83" t="n">
        <v>76287</v>
      </c>
      <c r="X179" s="83" t="n">
        <v>1966</v>
      </c>
      <c r="Y179" s="83" t="n">
        <v>10571</v>
      </c>
      <c r="Z179" s="83" t="n">
        <v>1368</v>
      </c>
      <c r="AA179" s="83" t="n">
        <v>4180</v>
      </c>
      <c r="AB179" s="83" t="n">
        <v>47299</v>
      </c>
      <c r="AC179" s="83" t="n">
        <v>2000</v>
      </c>
      <c r="AD179" s="83" t="n">
        <v>5159</v>
      </c>
      <c r="AE179" s="83" t="n">
        <v>3022</v>
      </c>
      <c r="AF179" s="83" t="n">
        <v>722</v>
      </c>
      <c r="AG179" s="83" t="n">
        <v>252775</v>
      </c>
      <c r="AH179" s="83" t="n">
        <v>10390</v>
      </c>
      <c r="AI179" s="83" t="n">
        <v>28123</v>
      </c>
      <c r="AJ179" s="83" t="n">
        <v>90709</v>
      </c>
      <c r="AK179" s="83" t="n">
        <v>30753</v>
      </c>
      <c r="AL179" s="83" t="n">
        <v>68947</v>
      </c>
      <c r="AM179" s="83" t="n">
        <v>3377</v>
      </c>
      <c r="AN179" s="83" t="n">
        <v>7722</v>
      </c>
      <c r="AO179" s="83" t="n">
        <v>10575</v>
      </c>
      <c r="AP179" s="84" t="n">
        <v>2179</v>
      </c>
    </row>
    <row r="180" customFormat="false" ht="15.75" hidden="false" customHeight="true" outlineLevel="0" collapsed="false">
      <c r="A180" s="57"/>
      <c r="B180" s="4" t="s">
        <v>19</v>
      </c>
      <c r="C180" s="83" t="n">
        <v>443860</v>
      </c>
      <c r="D180" s="83" t="n">
        <v>12454</v>
      </c>
      <c r="E180" s="83" t="n">
        <v>107123</v>
      </c>
      <c r="F180" s="83" t="n">
        <v>72283</v>
      </c>
      <c r="G180" s="83" t="n">
        <v>39197</v>
      </c>
      <c r="H180" s="83" t="n">
        <v>110264</v>
      </c>
      <c r="I180" s="83" t="n">
        <v>27035</v>
      </c>
      <c r="J180" s="83" t="n">
        <v>39998</v>
      </c>
      <c r="K180" s="83" t="n">
        <v>27684</v>
      </c>
      <c r="L180" s="83" t="n">
        <v>7822</v>
      </c>
      <c r="M180" s="83" t="n">
        <v>186591</v>
      </c>
      <c r="N180" s="83" t="n">
        <v>2518</v>
      </c>
      <c r="O180" s="83" t="n">
        <v>64539</v>
      </c>
      <c r="P180" s="83" t="n">
        <v>34740</v>
      </c>
      <c r="Q180" s="83" t="n">
        <v>3254</v>
      </c>
      <c r="R180" s="83" t="n">
        <v>3825</v>
      </c>
      <c r="S180" s="83" t="n">
        <v>21936</v>
      </c>
      <c r="T180" s="83" t="n">
        <v>29149</v>
      </c>
      <c r="U180" s="83" t="n">
        <v>20848</v>
      </c>
      <c r="V180" s="83" t="n">
        <v>5782</v>
      </c>
      <c r="W180" s="83" t="n">
        <v>74390</v>
      </c>
      <c r="X180" s="83" t="n">
        <v>1588</v>
      </c>
      <c r="Y180" s="83" t="n">
        <v>12139</v>
      </c>
      <c r="Z180" s="83" t="n">
        <v>1571</v>
      </c>
      <c r="AA180" s="83" t="n">
        <v>4492</v>
      </c>
      <c r="AB180" s="83" t="n">
        <v>45009</v>
      </c>
      <c r="AC180" s="83" t="n">
        <v>2240</v>
      </c>
      <c r="AD180" s="83" t="n">
        <v>4777</v>
      </c>
      <c r="AE180" s="83" t="n">
        <v>1932</v>
      </c>
      <c r="AF180" s="83" t="n">
        <v>642</v>
      </c>
      <c r="AG180" s="83" t="n">
        <v>182879</v>
      </c>
      <c r="AH180" s="83" t="n">
        <v>8348</v>
      </c>
      <c r="AI180" s="83" t="n">
        <v>30445</v>
      </c>
      <c r="AJ180" s="83" t="n">
        <v>35972</v>
      </c>
      <c r="AK180" s="83" t="n">
        <v>31451</v>
      </c>
      <c r="AL180" s="83" t="n">
        <v>61430</v>
      </c>
      <c r="AM180" s="83" t="n">
        <v>2859</v>
      </c>
      <c r="AN180" s="83" t="n">
        <v>6072</v>
      </c>
      <c r="AO180" s="83" t="n">
        <v>4904</v>
      </c>
      <c r="AP180" s="84" t="n">
        <v>1398</v>
      </c>
    </row>
    <row r="181" customFormat="false" ht="15.75" hidden="false" customHeight="true" outlineLevel="0" collapsed="false">
      <c r="A181" s="57"/>
      <c r="B181" s="4" t="s">
        <v>20</v>
      </c>
      <c r="C181" s="83" t="n">
        <v>652790</v>
      </c>
      <c r="D181" s="83" t="n">
        <v>23849</v>
      </c>
      <c r="E181" s="83" t="n">
        <v>166192</v>
      </c>
      <c r="F181" s="83" t="n">
        <v>97276</v>
      </c>
      <c r="G181" s="83" t="n">
        <v>61069</v>
      </c>
      <c r="H181" s="83" t="n">
        <v>185886</v>
      </c>
      <c r="I181" s="83" t="n">
        <v>31303</v>
      </c>
      <c r="J181" s="83" t="n">
        <v>48837</v>
      </c>
      <c r="K181" s="83" t="n">
        <v>30724</v>
      </c>
      <c r="L181" s="83" t="n">
        <v>7653</v>
      </c>
      <c r="M181" s="83" t="n">
        <v>236934</v>
      </c>
      <c r="N181" s="83" t="n">
        <v>4378</v>
      </c>
      <c r="O181" s="83" t="n">
        <v>93260</v>
      </c>
      <c r="P181" s="83" t="n">
        <v>40988</v>
      </c>
      <c r="Q181" s="83" t="n">
        <v>4399</v>
      </c>
      <c r="R181" s="83" t="n">
        <v>6399</v>
      </c>
      <c r="S181" s="83" t="n">
        <v>25755</v>
      </c>
      <c r="T181" s="83" t="n">
        <v>35362</v>
      </c>
      <c r="U181" s="83" t="n">
        <v>20767</v>
      </c>
      <c r="V181" s="83" t="n">
        <v>5625</v>
      </c>
      <c r="W181" s="83" t="n">
        <v>111309</v>
      </c>
      <c r="X181" s="83" t="n">
        <v>3828</v>
      </c>
      <c r="Y181" s="83" t="n">
        <v>19244</v>
      </c>
      <c r="Z181" s="83" t="n">
        <v>2212</v>
      </c>
      <c r="AA181" s="83" t="n">
        <v>6240</v>
      </c>
      <c r="AB181" s="83" t="n">
        <v>67446</v>
      </c>
      <c r="AC181" s="83" t="n">
        <v>2450</v>
      </c>
      <c r="AD181" s="83" t="n">
        <v>6274</v>
      </c>
      <c r="AE181" s="83" t="n">
        <v>2912</v>
      </c>
      <c r="AF181" s="83" t="n">
        <v>703</v>
      </c>
      <c r="AG181" s="83" t="n">
        <v>304547</v>
      </c>
      <c r="AH181" s="83" t="n">
        <v>15643</v>
      </c>
      <c r="AI181" s="83" t="n">
        <v>53688</v>
      </c>
      <c r="AJ181" s="83" t="n">
        <v>54076</v>
      </c>
      <c r="AK181" s="83" t="n">
        <v>50430</v>
      </c>
      <c r="AL181" s="83" t="n">
        <v>112041</v>
      </c>
      <c r="AM181" s="83" t="n">
        <v>3098</v>
      </c>
      <c r="AN181" s="83" t="n">
        <v>7201</v>
      </c>
      <c r="AO181" s="83" t="n">
        <v>7045</v>
      </c>
      <c r="AP181" s="84" t="n">
        <v>1325</v>
      </c>
    </row>
    <row r="182" customFormat="false" ht="15.75" hidden="false" customHeight="true" outlineLevel="0" collapsed="false">
      <c r="A182" s="57"/>
      <c r="B182" s="4" t="s">
        <v>21</v>
      </c>
      <c r="C182" s="83" t="n">
        <v>540369</v>
      </c>
      <c r="D182" s="83" t="n">
        <v>17396</v>
      </c>
      <c r="E182" s="83" t="n">
        <v>133689</v>
      </c>
      <c r="F182" s="83" t="n">
        <v>68662</v>
      </c>
      <c r="G182" s="83" t="n">
        <v>43881</v>
      </c>
      <c r="H182" s="83" t="n">
        <v>134720</v>
      </c>
      <c r="I182" s="83" t="n">
        <v>31577</v>
      </c>
      <c r="J182" s="83" t="n">
        <v>56609</v>
      </c>
      <c r="K182" s="83" t="n">
        <v>45035</v>
      </c>
      <c r="L182" s="83" t="n">
        <v>8799</v>
      </c>
      <c r="M182" s="83" t="n">
        <v>238452</v>
      </c>
      <c r="N182" s="83" t="n">
        <v>4109</v>
      </c>
      <c r="O182" s="83" t="n">
        <v>85597</v>
      </c>
      <c r="P182" s="83" t="n">
        <v>33378</v>
      </c>
      <c r="Q182" s="83" t="n">
        <v>3811</v>
      </c>
      <c r="R182" s="83" t="n">
        <v>4324</v>
      </c>
      <c r="S182" s="83" t="n">
        <v>26703</v>
      </c>
      <c r="T182" s="83" t="n">
        <v>41699</v>
      </c>
      <c r="U182" s="83" t="n">
        <v>32182</v>
      </c>
      <c r="V182" s="83" t="n">
        <v>6648</v>
      </c>
      <c r="W182" s="83" t="n">
        <v>81416</v>
      </c>
      <c r="X182" s="83" t="n">
        <v>2081</v>
      </c>
      <c r="Y182" s="83" t="n">
        <v>12997</v>
      </c>
      <c r="Z182" s="83" t="n">
        <v>1445</v>
      </c>
      <c r="AA182" s="83" t="n">
        <v>4874</v>
      </c>
      <c r="AB182" s="83" t="n">
        <v>47571</v>
      </c>
      <c r="AC182" s="83" t="n">
        <v>1972</v>
      </c>
      <c r="AD182" s="83" t="n">
        <v>6897</v>
      </c>
      <c r="AE182" s="83" t="n">
        <v>2975</v>
      </c>
      <c r="AF182" s="83" t="n">
        <v>604</v>
      </c>
      <c r="AG182" s="83" t="n">
        <v>220501</v>
      </c>
      <c r="AH182" s="83" t="n">
        <v>11206</v>
      </c>
      <c r="AI182" s="83" t="n">
        <v>35095</v>
      </c>
      <c r="AJ182" s="83" t="n">
        <v>33839</v>
      </c>
      <c r="AK182" s="83" t="n">
        <v>35196</v>
      </c>
      <c r="AL182" s="83" t="n">
        <v>82825</v>
      </c>
      <c r="AM182" s="83" t="n">
        <v>2902</v>
      </c>
      <c r="AN182" s="83" t="n">
        <v>8013</v>
      </c>
      <c r="AO182" s="83" t="n">
        <v>9878</v>
      </c>
      <c r="AP182" s="84" t="n">
        <v>1547</v>
      </c>
    </row>
    <row r="183" customFormat="false" ht="15.75" hidden="false" customHeight="true" outlineLevel="0" collapsed="false">
      <c r="A183" s="57"/>
      <c r="B183" s="4" t="str">
        <f aca="false">+'Serie receptivo'!B184</f>
        <v>Septiembre</v>
      </c>
      <c r="C183" s="83" t="n">
        <v>572904</v>
      </c>
      <c r="D183" s="83" t="n">
        <v>16498</v>
      </c>
      <c r="E183" s="83" t="n">
        <v>140087</v>
      </c>
      <c r="F183" s="83" t="n">
        <v>91990</v>
      </c>
      <c r="G183" s="83" t="n">
        <v>39219</v>
      </c>
      <c r="H183" s="83" t="n">
        <v>154402</v>
      </c>
      <c r="I183" s="83" t="n">
        <v>26134</v>
      </c>
      <c r="J183" s="83" t="n">
        <v>57019</v>
      </c>
      <c r="K183" s="83" t="n">
        <v>38548</v>
      </c>
      <c r="L183" s="83" t="n">
        <v>9008</v>
      </c>
      <c r="M183" s="83" t="n">
        <v>223032</v>
      </c>
      <c r="N183" s="83" t="n">
        <v>3769</v>
      </c>
      <c r="O183" s="83" t="n">
        <v>79338</v>
      </c>
      <c r="P183" s="83" t="n">
        <v>36287</v>
      </c>
      <c r="Q183" s="83" t="n">
        <v>3185</v>
      </c>
      <c r="R183" s="83" t="n">
        <v>5257</v>
      </c>
      <c r="S183" s="83" t="n">
        <v>20633</v>
      </c>
      <c r="T183" s="83" t="n">
        <v>41247</v>
      </c>
      <c r="U183" s="83" t="n">
        <v>27390</v>
      </c>
      <c r="V183" s="83" t="n">
        <v>5927</v>
      </c>
      <c r="W183" s="83" t="n">
        <v>91421</v>
      </c>
      <c r="X183" s="83" t="n">
        <v>2017</v>
      </c>
      <c r="Y183" s="83" t="n">
        <v>14742</v>
      </c>
      <c r="Z183" s="83" t="n">
        <v>2133</v>
      </c>
      <c r="AA183" s="83" t="n">
        <v>4396</v>
      </c>
      <c r="AB183" s="83" t="n">
        <v>55262</v>
      </c>
      <c r="AC183" s="83" t="n">
        <v>2047</v>
      </c>
      <c r="AD183" s="83" t="n">
        <v>7200</v>
      </c>
      <c r="AE183" s="83" t="n">
        <v>2831</v>
      </c>
      <c r="AF183" s="83" t="n">
        <v>793</v>
      </c>
      <c r="AG183" s="83" t="n">
        <v>258451</v>
      </c>
      <c r="AH183" s="83" t="n">
        <v>10712</v>
      </c>
      <c r="AI183" s="83" t="n">
        <v>46007</v>
      </c>
      <c r="AJ183" s="83" t="n">
        <v>53570</v>
      </c>
      <c r="AK183" s="83" t="n">
        <v>31638</v>
      </c>
      <c r="AL183" s="83" t="n">
        <v>93883</v>
      </c>
      <c r="AM183" s="83" t="n">
        <v>3454</v>
      </c>
      <c r="AN183" s="83" t="n">
        <v>8572</v>
      </c>
      <c r="AO183" s="83" t="n">
        <v>8327</v>
      </c>
      <c r="AP183" s="84" t="n">
        <v>2288</v>
      </c>
    </row>
    <row r="184" customFormat="false" ht="15.75" hidden="false" customHeight="true" outlineLevel="0" collapsed="false">
      <c r="A184" s="57"/>
      <c r="B184" s="4" t="str">
        <f aca="false">+'Serie receptivo'!B185</f>
        <v>Octubre</v>
      </c>
      <c r="C184" s="83" t="n">
        <v>625431</v>
      </c>
      <c r="D184" s="83" t="n">
        <v>19390</v>
      </c>
      <c r="E184" s="83" t="n">
        <v>125966</v>
      </c>
      <c r="F184" s="83" t="n">
        <v>113589</v>
      </c>
      <c r="G184" s="83" t="n">
        <v>48783</v>
      </c>
      <c r="H184" s="83" t="n">
        <v>151460</v>
      </c>
      <c r="I184" s="83" t="n">
        <v>33773</v>
      </c>
      <c r="J184" s="83" t="n">
        <v>66728</v>
      </c>
      <c r="K184" s="83" t="n">
        <v>54039</v>
      </c>
      <c r="L184" s="83" t="n">
        <v>11704</v>
      </c>
      <c r="M184" s="83" t="n">
        <v>232255</v>
      </c>
      <c r="N184" s="83" t="n">
        <v>4027</v>
      </c>
      <c r="O184" s="83" t="n">
        <v>71360</v>
      </c>
      <c r="P184" s="83" t="n">
        <v>37932</v>
      </c>
      <c r="Q184" s="83" t="n">
        <v>3983</v>
      </c>
      <c r="R184" s="83" t="n">
        <v>4645</v>
      </c>
      <c r="S184" s="83" t="n">
        <v>25514</v>
      </c>
      <c r="T184" s="83" t="n">
        <v>45935</v>
      </c>
      <c r="U184" s="83" t="n">
        <v>31299</v>
      </c>
      <c r="V184" s="83" t="n">
        <v>7561</v>
      </c>
      <c r="W184" s="83" t="n">
        <v>91707</v>
      </c>
      <c r="X184" s="83" t="n">
        <v>2138</v>
      </c>
      <c r="Y184" s="83" t="n">
        <v>11815</v>
      </c>
      <c r="Z184" s="83" t="n">
        <v>1771</v>
      </c>
      <c r="AA184" s="83" t="n">
        <v>4921</v>
      </c>
      <c r="AB184" s="83" t="n">
        <v>53003</v>
      </c>
      <c r="AC184" s="83" t="n">
        <v>2696</v>
      </c>
      <c r="AD184" s="83" t="n">
        <v>9609</v>
      </c>
      <c r="AE184" s="83" t="n">
        <v>4711</v>
      </c>
      <c r="AF184" s="83" t="n">
        <v>1043</v>
      </c>
      <c r="AG184" s="83" t="n">
        <v>301469</v>
      </c>
      <c r="AH184" s="83" t="n">
        <v>13225</v>
      </c>
      <c r="AI184" s="83" t="n">
        <v>42791</v>
      </c>
      <c r="AJ184" s="83" t="n">
        <v>73886</v>
      </c>
      <c r="AK184" s="83" t="n">
        <v>39879</v>
      </c>
      <c r="AL184" s="83" t="n">
        <v>93812</v>
      </c>
      <c r="AM184" s="83" t="n">
        <v>5563</v>
      </c>
      <c r="AN184" s="83" t="n">
        <v>11184</v>
      </c>
      <c r="AO184" s="83" t="n">
        <v>18029</v>
      </c>
      <c r="AP184" s="84" t="n">
        <v>3100</v>
      </c>
    </row>
    <row r="185" customFormat="false" ht="15.75" hidden="false" customHeight="true" outlineLevel="0" collapsed="false">
      <c r="A185" s="57"/>
      <c r="B185" s="4" t="str">
        <f aca="false">+'Serie receptivo'!B186</f>
        <v>Noviembre</v>
      </c>
      <c r="C185" s="83" t="n">
        <v>667083</v>
      </c>
      <c r="D185" s="83" t="n">
        <v>19376</v>
      </c>
      <c r="E185" s="83" t="n">
        <v>111561</v>
      </c>
      <c r="F185" s="83" t="n">
        <v>106400</v>
      </c>
      <c r="G185" s="83" t="n">
        <v>41231</v>
      </c>
      <c r="H185" s="83" t="n">
        <v>139268</v>
      </c>
      <c r="I185" s="83" t="n">
        <v>58820</v>
      </c>
      <c r="J185" s="83" t="n">
        <v>73215</v>
      </c>
      <c r="K185" s="83" t="n">
        <v>101415</v>
      </c>
      <c r="L185" s="83" t="n">
        <v>15798</v>
      </c>
      <c r="M185" s="83" t="n">
        <v>279635</v>
      </c>
      <c r="N185" s="83" t="n">
        <v>4830</v>
      </c>
      <c r="O185" s="83" t="n">
        <v>62165</v>
      </c>
      <c r="P185" s="83" t="n">
        <v>44009</v>
      </c>
      <c r="Q185" s="83" t="n">
        <v>3897</v>
      </c>
      <c r="R185" s="83" t="n">
        <v>4357</v>
      </c>
      <c r="S185" s="83" t="n">
        <v>43684</v>
      </c>
      <c r="T185" s="83" t="n">
        <v>53268</v>
      </c>
      <c r="U185" s="83" t="n">
        <v>53618</v>
      </c>
      <c r="V185" s="83" t="n">
        <v>9808</v>
      </c>
      <c r="W185" s="83" t="n">
        <v>98508</v>
      </c>
      <c r="X185" s="83" t="n">
        <v>2141</v>
      </c>
      <c r="Y185" s="83" t="n">
        <v>10372</v>
      </c>
      <c r="Z185" s="83" t="n">
        <v>2019</v>
      </c>
      <c r="AA185" s="83" t="n">
        <v>3702</v>
      </c>
      <c r="AB185" s="83" t="n">
        <v>52482</v>
      </c>
      <c r="AC185" s="83" t="n">
        <v>5068</v>
      </c>
      <c r="AD185" s="83" t="n">
        <v>9393</v>
      </c>
      <c r="AE185" s="83" t="n">
        <v>11707</v>
      </c>
      <c r="AF185" s="83" t="n">
        <v>1624</v>
      </c>
      <c r="AG185" s="83" t="n">
        <v>288940</v>
      </c>
      <c r="AH185" s="83" t="n">
        <v>12405</v>
      </c>
      <c r="AI185" s="83" t="n">
        <v>39024</v>
      </c>
      <c r="AJ185" s="83" t="n">
        <v>60372</v>
      </c>
      <c r="AK185" s="83" t="n">
        <v>33632</v>
      </c>
      <c r="AL185" s="83" t="n">
        <v>82429</v>
      </c>
      <c r="AM185" s="83" t="n">
        <v>10068</v>
      </c>
      <c r="AN185" s="83" t="n">
        <v>10554</v>
      </c>
      <c r="AO185" s="83" t="n">
        <v>36090</v>
      </c>
      <c r="AP185" s="84" t="n">
        <v>4366</v>
      </c>
    </row>
    <row r="186" customFormat="false" ht="15.75" hidden="false" customHeight="true" outlineLevel="0" collapsed="false">
      <c r="A186" s="57"/>
      <c r="B186" s="4" t="str">
        <f aca="false">+'Serie receptivo'!B187</f>
        <v>Diciembre</v>
      </c>
      <c r="C186" s="83" t="n">
        <v>676936</v>
      </c>
      <c r="D186" s="83" t="n">
        <v>23527</v>
      </c>
      <c r="E186" s="83" t="n">
        <v>119580</v>
      </c>
      <c r="F186" s="83" t="n">
        <v>125976</v>
      </c>
      <c r="G186" s="83" t="n">
        <v>47157</v>
      </c>
      <c r="H186" s="83" t="n">
        <v>100994</v>
      </c>
      <c r="I186" s="83" t="n">
        <v>76942</v>
      </c>
      <c r="J186" s="83" t="n">
        <v>61766</v>
      </c>
      <c r="K186" s="83" t="n">
        <v>98139</v>
      </c>
      <c r="L186" s="83" t="n">
        <v>22854</v>
      </c>
      <c r="M186" s="83" t="n">
        <v>267673</v>
      </c>
      <c r="N186" s="83" t="n">
        <v>4480</v>
      </c>
      <c r="O186" s="83" t="n">
        <v>56459</v>
      </c>
      <c r="P186" s="83" t="n">
        <v>38003</v>
      </c>
      <c r="Q186" s="83" t="n">
        <v>2582</v>
      </c>
      <c r="R186" s="83" t="n">
        <v>3424</v>
      </c>
      <c r="S186" s="83" t="n">
        <v>48738</v>
      </c>
      <c r="T186" s="83" t="n">
        <v>40926</v>
      </c>
      <c r="U186" s="83" t="n">
        <v>59001</v>
      </c>
      <c r="V186" s="83" t="n">
        <v>14059</v>
      </c>
      <c r="W186" s="83" t="n">
        <v>105784</v>
      </c>
      <c r="X186" s="83" t="n">
        <v>2583</v>
      </c>
      <c r="Y186" s="83" t="n">
        <v>21655</v>
      </c>
      <c r="Z186" s="83" t="n">
        <v>2219</v>
      </c>
      <c r="AA186" s="83" t="n">
        <v>5351</v>
      </c>
      <c r="AB186" s="83" t="n">
        <v>34101</v>
      </c>
      <c r="AC186" s="83" t="n">
        <v>16333</v>
      </c>
      <c r="AD186" s="83" t="n">
        <v>9891</v>
      </c>
      <c r="AE186" s="83" t="n">
        <v>10488</v>
      </c>
      <c r="AF186" s="83" t="n">
        <v>3163</v>
      </c>
      <c r="AG186" s="83" t="n">
        <v>303479</v>
      </c>
      <c r="AH186" s="83" t="n">
        <v>16464</v>
      </c>
      <c r="AI186" s="83" t="n">
        <v>41466</v>
      </c>
      <c r="AJ186" s="83" t="n">
        <v>85754</v>
      </c>
      <c r="AK186" s="83" t="n">
        <v>39224</v>
      </c>
      <c r="AL186" s="83" t="n">
        <v>63469</v>
      </c>
      <c r="AM186" s="83" t="n">
        <v>11871</v>
      </c>
      <c r="AN186" s="83" t="n">
        <v>10949</v>
      </c>
      <c r="AO186" s="83" t="n">
        <v>28650</v>
      </c>
      <c r="AP186" s="84" t="n">
        <v>5632</v>
      </c>
    </row>
    <row r="187" customFormat="false" ht="13.5" hidden="false" customHeight="true" outlineLevel="0" collapsed="false">
      <c r="A187" s="55" t="s">
        <v>30</v>
      </c>
      <c r="B187" s="17" t="s">
        <v>29</v>
      </c>
      <c r="C187" s="91" t="n">
        <v>6603877</v>
      </c>
      <c r="D187" s="91" t="n">
        <v>187427</v>
      </c>
      <c r="E187" s="91" t="n">
        <v>1496546</v>
      </c>
      <c r="F187" s="91" t="n">
        <v>991546</v>
      </c>
      <c r="G187" s="91" t="n">
        <v>472391</v>
      </c>
      <c r="H187" s="91" t="n">
        <v>997895</v>
      </c>
      <c r="I187" s="91" t="n">
        <v>624172</v>
      </c>
      <c r="J187" s="91" t="n">
        <v>741397</v>
      </c>
      <c r="K187" s="91" t="n">
        <v>877425</v>
      </c>
      <c r="L187" s="91" t="n">
        <v>215079</v>
      </c>
      <c r="M187" s="91" t="n">
        <v>2826992</v>
      </c>
      <c r="N187" s="91" t="n">
        <v>35740</v>
      </c>
      <c r="O187" s="91" t="n">
        <v>827493</v>
      </c>
      <c r="P187" s="91" t="n">
        <v>327495</v>
      </c>
      <c r="Q187" s="91" t="n">
        <v>39278</v>
      </c>
      <c r="R187" s="91" t="n">
        <v>53128</v>
      </c>
      <c r="S187" s="91" t="n">
        <v>391176</v>
      </c>
      <c r="T187" s="91" t="n">
        <v>505337</v>
      </c>
      <c r="U187" s="91" t="n">
        <v>529506</v>
      </c>
      <c r="V187" s="91" t="n">
        <v>117840</v>
      </c>
      <c r="W187" s="91" t="n">
        <v>1016923</v>
      </c>
      <c r="X187" s="91" t="n">
        <v>19541</v>
      </c>
      <c r="Y187" s="91" t="n">
        <v>165801</v>
      </c>
      <c r="Z187" s="91" t="n">
        <v>26897</v>
      </c>
      <c r="AA187" s="91" t="n">
        <v>43877</v>
      </c>
      <c r="AB187" s="91" t="n">
        <v>366706</v>
      </c>
      <c r="AC187" s="91" t="n">
        <v>142378</v>
      </c>
      <c r="AD187" s="91" t="n">
        <v>113285</v>
      </c>
      <c r="AE187" s="91" t="n">
        <v>101931</v>
      </c>
      <c r="AF187" s="91" t="n">
        <v>36507</v>
      </c>
      <c r="AG187" s="91" t="n">
        <v>2759962</v>
      </c>
      <c r="AH187" s="91" t="n">
        <v>132146</v>
      </c>
      <c r="AI187" s="91" t="n">
        <v>503252</v>
      </c>
      <c r="AJ187" s="91" t="n">
        <v>637154</v>
      </c>
      <c r="AK187" s="91" t="n">
        <v>389236</v>
      </c>
      <c r="AL187" s="91" t="n">
        <v>578061</v>
      </c>
      <c r="AM187" s="91" t="n">
        <v>90618</v>
      </c>
      <c r="AN187" s="91" t="n">
        <v>122775</v>
      </c>
      <c r="AO187" s="91" t="n">
        <v>245988</v>
      </c>
      <c r="AP187" s="91" t="n">
        <v>60732</v>
      </c>
    </row>
    <row r="188" customFormat="false" ht="15.75" hidden="false" customHeight="true" outlineLevel="0" collapsed="false">
      <c r="A188" s="57"/>
      <c r="B188" s="4" t="s">
        <v>14</v>
      </c>
      <c r="C188" s="92" t="n">
        <v>898293</v>
      </c>
      <c r="D188" s="92" t="n">
        <v>36724</v>
      </c>
      <c r="E188" s="92" t="n">
        <v>190528</v>
      </c>
      <c r="F188" s="92" t="n">
        <v>144816</v>
      </c>
      <c r="G188" s="92" t="n">
        <v>61361</v>
      </c>
      <c r="H188" s="92" t="n">
        <v>119939</v>
      </c>
      <c r="I188" s="92" t="n">
        <v>107780</v>
      </c>
      <c r="J188" s="92" t="n">
        <v>78215</v>
      </c>
      <c r="K188" s="92" t="n">
        <v>131359</v>
      </c>
      <c r="L188" s="92" t="n">
        <v>27571</v>
      </c>
      <c r="M188" s="92" t="n">
        <v>336396</v>
      </c>
      <c r="N188" s="92" t="n">
        <v>4885</v>
      </c>
      <c r="O188" s="92" t="n">
        <v>81930</v>
      </c>
      <c r="P188" s="92" t="n">
        <v>31851</v>
      </c>
      <c r="Q188" s="92" t="n">
        <v>2504</v>
      </c>
      <c r="R188" s="92" t="n">
        <v>3751</v>
      </c>
      <c r="S188" s="92" t="n">
        <v>63701</v>
      </c>
      <c r="T188" s="92" t="n">
        <v>51410</v>
      </c>
      <c r="U188" s="92" t="n">
        <v>81756</v>
      </c>
      <c r="V188" s="92" t="n">
        <v>14608</v>
      </c>
      <c r="W188" s="92" t="n">
        <v>133544</v>
      </c>
      <c r="X188" s="92" t="n">
        <v>4075</v>
      </c>
      <c r="Y188" s="92" t="n">
        <v>26824</v>
      </c>
      <c r="Z188" s="92" t="n">
        <v>4414</v>
      </c>
      <c r="AA188" s="92" t="n">
        <v>6720</v>
      </c>
      <c r="AB188" s="92" t="n">
        <v>27411</v>
      </c>
      <c r="AC188" s="92" t="n">
        <v>31298</v>
      </c>
      <c r="AD188" s="92" t="n">
        <v>12267</v>
      </c>
      <c r="AE188" s="92" t="n">
        <v>15591</v>
      </c>
      <c r="AF188" s="92" t="n">
        <v>4944</v>
      </c>
      <c r="AG188" s="92" t="n">
        <v>428353</v>
      </c>
      <c r="AH188" s="92" t="n">
        <v>27764</v>
      </c>
      <c r="AI188" s="92" t="n">
        <v>81774</v>
      </c>
      <c r="AJ188" s="92" t="n">
        <v>108551</v>
      </c>
      <c r="AK188" s="92" t="n">
        <v>52137</v>
      </c>
      <c r="AL188" s="92" t="n">
        <v>88777</v>
      </c>
      <c r="AM188" s="92" t="n">
        <v>12781</v>
      </c>
      <c r="AN188" s="92" t="n">
        <v>14538</v>
      </c>
      <c r="AO188" s="92" t="n">
        <v>34012</v>
      </c>
      <c r="AP188" s="92" t="n">
        <v>8019</v>
      </c>
    </row>
    <row r="189" customFormat="false" ht="15.75" hidden="false" customHeight="true" outlineLevel="0" collapsed="false">
      <c r="A189" s="57"/>
      <c r="B189" s="4" t="s">
        <v>15</v>
      </c>
      <c r="C189" s="92" t="n">
        <v>757187</v>
      </c>
      <c r="D189" s="92" t="n">
        <v>17354</v>
      </c>
      <c r="E189" s="92" t="n">
        <v>105319</v>
      </c>
      <c r="F189" s="92" t="n">
        <v>222458</v>
      </c>
      <c r="G189" s="92" t="n">
        <v>40292</v>
      </c>
      <c r="H189" s="92" t="n">
        <v>89042</v>
      </c>
      <c r="I189" s="92" t="n">
        <v>87171</v>
      </c>
      <c r="J189" s="92" t="n">
        <v>52526</v>
      </c>
      <c r="K189" s="92" t="n">
        <v>112193</v>
      </c>
      <c r="L189" s="92" t="n">
        <v>30832</v>
      </c>
      <c r="M189" s="92" t="n">
        <v>249847</v>
      </c>
      <c r="N189" s="92" t="n">
        <v>2861</v>
      </c>
      <c r="O189" s="92" t="n">
        <v>53105</v>
      </c>
      <c r="P189" s="92" t="n">
        <v>39296</v>
      </c>
      <c r="Q189" s="92" t="n">
        <v>2211</v>
      </c>
      <c r="R189" s="92" t="n">
        <v>3446</v>
      </c>
      <c r="S189" s="92" t="n">
        <v>41151</v>
      </c>
      <c r="T189" s="92" t="n">
        <v>33546</v>
      </c>
      <c r="U189" s="92" t="n">
        <v>60042</v>
      </c>
      <c r="V189" s="92" t="n">
        <v>14189</v>
      </c>
      <c r="W189" s="92" t="n">
        <v>122465</v>
      </c>
      <c r="X189" s="92" t="n">
        <v>1734</v>
      </c>
      <c r="Y189" s="92" t="n">
        <v>14371</v>
      </c>
      <c r="Z189" s="92" t="n">
        <v>7270</v>
      </c>
      <c r="AA189" s="92" t="n">
        <v>4313</v>
      </c>
      <c r="AB189" s="92" t="n">
        <v>24764</v>
      </c>
      <c r="AC189" s="92" t="n">
        <v>34249</v>
      </c>
      <c r="AD189" s="92" t="n">
        <v>8584</v>
      </c>
      <c r="AE189" s="92" t="n">
        <v>19020</v>
      </c>
      <c r="AF189" s="92" t="n">
        <v>8160</v>
      </c>
      <c r="AG189" s="92" t="n">
        <v>384875</v>
      </c>
      <c r="AH189" s="92" t="n">
        <v>12759</v>
      </c>
      <c r="AI189" s="92" t="n">
        <v>37843</v>
      </c>
      <c r="AJ189" s="92" t="n">
        <v>175892</v>
      </c>
      <c r="AK189" s="92" t="n">
        <v>33768</v>
      </c>
      <c r="AL189" s="92" t="n">
        <v>60832</v>
      </c>
      <c r="AM189" s="92" t="n">
        <v>11771</v>
      </c>
      <c r="AN189" s="92" t="n">
        <v>10396</v>
      </c>
      <c r="AO189" s="92" t="n">
        <v>33131</v>
      </c>
      <c r="AP189" s="92" t="n">
        <v>8483</v>
      </c>
    </row>
    <row r="190" customFormat="false" ht="15.75" hidden="false" customHeight="true" outlineLevel="0" collapsed="false">
      <c r="A190" s="57"/>
      <c r="B190" s="4" t="s">
        <v>16</v>
      </c>
      <c r="C190" s="92" t="n">
        <v>673210</v>
      </c>
      <c r="D190" s="92" t="n">
        <v>14216</v>
      </c>
      <c r="E190" s="92" t="n">
        <v>99561</v>
      </c>
      <c r="F190" s="92" t="n">
        <v>97910</v>
      </c>
      <c r="G190" s="92" t="n">
        <v>44174</v>
      </c>
      <c r="H190" s="92" t="n">
        <v>112724</v>
      </c>
      <c r="I190" s="92" t="n">
        <v>90813</v>
      </c>
      <c r="J190" s="92" t="n">
        <v>69990</v>
      </c>
      <c r="K190" s="92" t="n">
        <v>114856</v>
      </c>
      <c r="L190" s="92" t="n">
        <v>28966</v>
      </c>
      <c r="M190" s="92" t="n">
        <v>257032</v>
      </c>
      <c r="N190" s="92" t="n">
        <v>3087</v>
      </c>
      <c r="O190" s="92" t="n">
        <v>52080</v>
      </c>
      <c r="P190" s="92" t="n">
        <v>28170</v>
      </c>
      <c r="Q190" s="92" t="n">
        <v>3349</v>
      </c>
      <c r="R190" s="92" t="n">
        <v>4830</v>
      </c>
      <c r="S190" s="92" t="n">
        <v>47876</v>
      </c>
      <c r="T190" s="92" t="n">
        <v>43133</v>
      </c>
      <c r="U190" s="92" t="n">
        <v>62382</v>
      </c>
      <c r="V190" s="92" t="n">
        <v>12125</v>
      </c>
      <c r="W190" s="92" t="n">
        <v>136151</v>
      </c>
      <c r="X190" s="92" t="n">
        <v>1531</v>
      </c>
      <c r="Y190" s="92" t="n">
        <v>14388</v>
      </c>
      <c r="Z190" s="92" t="n">
        <v>3604</v>
      </c>
      <c r="AA190" s="92" t="n">
        <v>3449</v>
      </c>
      <c r="AB190" s="92" t="n">
        <v>40616</v>
      </c>
      <c r="AC190" s="92" t="n">
        <v>29535</v>
      </c>
      <c r="AD190" s="92" t="n">
        <v>14852</v>
      </c>
      <c r="AE190" s="92" t="n">
        <v>19292</v>
      </c>
      <c r="AF190" s="92" t="n">
        <v>8884</v>
      </c>
      <c r="AG190" s="92" t="n">
        <v>280027</v>
      </c>
      <c r="AH190" s="92" t="n">
        <v>9598</v>
      </c>
      <c r="AI190" s="92" t="n">
        <v>33093</v>
      </c>
      <c r="AJ190" s="92" t="n">
        <v>66136</v>
      </c>
      <c r="AK190" s="92" t="n">
        <v>37376</v>
      </c>
      <c r="AL190" s="92" t="n">
        <v>67278</v>
      </c>
      <c r="AM190" s="92" t="n">
        <v>13402</v>
      </c>
      <c r="AN190" s="92" t="n">
        <v>12005</v>
      </c>
      <c r="AO190" s="92" t="n">
        <v>33182</v>
      </c>
      <c r="AP190" s="92" t="n">
        <v>7957</v>
      </c>
    </row>
    <row r="191" customFormat="false" ht="15.75" hidden="false" customHeight="true" outlineLevel="0" collapsed="false">
      <c r="A191" s="57"/>
      <c r="B191" s="4" t="s">
        <v>17</v>
      </c>
      <c r="C191" s="92" t="n">
        <v>469571</v>
      </c>
      <c r="D191" s="92" t="n">
        <v>12788</v>
      </c>
      <c r="E191" s="92" t="n">
        <v>99189</v>
      </c>
      <c r="F191" s="92" t="n">
        <v>56435</v>
      </c>
      <c r="G191" s="92" t="n">
        <v>31680</v>
      </c>
      <c r="H191" s="92" t="n">
        <v>70463</v>
      </c>
      <c r="I191" s="92" t="n">
        <v>46356</v>
      </c>
      <c r="J191" s="92" t="n">
        <v>63586</v>
      </c>
      <c r="K191" s="92" t="n">
        <v>72021</v>
      </c>
      <c r="L191" s="92" t="n">
        <v>17053</v>
      </c>
      <c r="M191" s="92" t="n">
        <v>223059</v>
      </c>
      <c r="N191" s="92" t="n">
        <v>3159</v>
      </c>
      <c r="O191" s="92" t="n">
        <v>58349</v>
      </c>
      <c r="P191" s="92" t="n">
        <v>20796</v>
      </c>
      <c r="Q191" s="92" t="n">
        <v>3347</v>
      </c>
      <c r="R191" s="92" t="n">
        <v>4031</v>
      </c>
      <c r="S191" s="92" t="n">
        <v>31896</v>
      </c>
      <c r="T191" s="92" t="n">
        <v>44635</v>
      </c>
      <c r="U191" s="92" t="n">
        <v>46874</v>
      </c>
      <c r="V191" s="92" t="n">
        <v>9972</v>
      </c>
      <c r="W191" s="92" t="n">
        <v>70586</v>
      </c>
      <c r="X191" s="92" t="n">
        <v>1283</v>
      </c>
      <c r="Y191" s="92" t="n">
        <v>9524</v>
      </c>
      <c r="Z191" s="92" t="n">
        <v>1577</v>
      </c>
      <c r="AA191" s="92" t="n">
        <v>3034</v>
      </c>
      <c r="AB191" s="92" t="n">
        <v>30507</v>
      </c>
      <c r="AC191" s="92" t="n">
        <v>7682</v>
      </c>
      <c r="AD191" s="92" t="n">
        <v>9019</v>
      </c>
      <c r="AE191" s="92" t="n">
        <v>6200</v>
      </c>
      <c r="AF191" s="92" t="n">
        <v>1760</v>
      </c>
      <c r="AG191" s="92" t="n">
        <v>175926</v>
      </c>
      <c r="AH191" s="92" t="n">
        <v>8346</v>
      </c>
      <c r="AI191" s="92" t="n">
        <v>31316</v>
      </c>
      <c r="AJ191" s="92" t="n">
        <v>34062</v>
      </c>
      <c r="AK191" s="92" t="n">
        <v>25299</v>
      </c>
      <c r="AL191" s="92" t="n">
        <v>35925</v>
      </c>
      <c r="AM191" s="92" t="n">
        <v>6778</v>
      </c>
      <c r="AN191" s="92" t="n">
        <v>9932</v>
      </c>
      <c r="AO191" s="92" t="n">
        <v>18947</v>
      </c>
      <c r="AP191" s="92" t="n">
        <v>5321</v>
      </c>
    </row>
    <row r="192" customFormat="false" ht="15.75" hidden="false" customHeight="true" outlineLevel="0" collapsed="false">
      <c r="A192" s="57"/>
      <c r="B192" s="4" t="s">
        <v>18</v>
      </c>
      <c r="C192" s="92" t="n">
        <v>372262</v>
      </c>
      <c r="D192" s="92" t="n">
        <v>11197</v>
      </c>
      <c r="E192" s="92" t="n">
        <v>96116</v>
      </c>
      <c r="F192" s="92" t="n">
        <v>46739</v>
      </c>
      <c r="G192" s="92" t="n">
        <v>31516</v>
      </c>
      <c r="H192" s="92" t="n">
        <v>52018</v>
      </c>
      <c r="I192" s="92" t="n">
        <v>26914</v>
      </c>
      <c r="J192" s="92" t="n">
        <v>52661</v>
      </c>
      <c r="K192" s="92" t="n">
        <v>43564</v>
      </c>
      <c r="L192" s="92" t="n">
        <v>11537</v>
      </c>
      <c r="M192" s="92" t="n">
        <v>189815</v>
      </c>
      <c r="N192" s="92" t="n">
        <v>2490</v>
      </c>
      <c r="O192" s="92" t="n">
        <v>60863</v>
      </c>
      <c r="P192" s="92" t="n">
        <v>23288</v>
      </c>
      <c r="Q192" s="92" t="n">
        <v>3150</v>
      </c>
      <c r="R192" s="92" t="n">
        <v>3499</v>
      </c>
      <c r="S192" s="92" t="n">
        <v>21052</v>
      </c>
      <c r="T192" s="92" t="n">
        <v>37682</v>
      </c>
      <c r="U192" s="92" t="n">
        <v>30167</v>
      </c>
      <c r="V192" s="92" t="n">
        <v>7624</v>
      </c>
      <c r="W192" s="92" t="n">
        <v>48435</v>
      </c>
      <c r="X192" s="92" t="n">
        <v>1195</v>
      </c>
      <c r="Y192" s="92" t="n">
        <v>8399</v>
      </c>
      <c r="Z192" s="92" t="n">
        <v>1091</v>
      </c>
      <c r="AA192" s="92" t="n">
        <v>2901</v>
      </c>
      <c r="AB192" s="92" t="n">
        <v>21846</v>
      </c>
      <c r="AC192" s="92" t="n">
        <v>2283</v>
      </c>
      <c r="AD192" s="92" t="n">
        <v>6746</v>
      </c>
      <c r="AE192" s="92" t="n">
        <v>2973</v>
      </c>
      <c r="AF192" s="92" t="n">
        <v>1001</v>
      </c>
      <c r="AG192" s="92" t="n">
        <v>134012</v>
      </c>
      <c r="AH192" s="92" t="n">
        <v>7512</v>
      </c>
      <c r="AI192" s="92" t="n">
        <v>26854</v>
      </c>
      <c r="AJ192" s="92" t="n">
        <v>22360</v>
      </c>
      <c r="AK192" s="92" t="n">
        <v>25465</v>
      </c>
      <c r="AL192" s="92" t="n">
        <v>26673</v>
      </c>
      <c r="AM192" s="92" t="n">
        <v>3579</v>
      </c>
      <c r="AN192" s="92" t="n">
        <v>8233</v>
      </c>
      <c r="AO192" s="92" t="n">
        <v>10424</v>
      </c>
      <c r="AP192" s="92" t="n">
        <v>2912</v>
      </c>
    </row>
    <row r="193" customFormat="false" ht="15.75" hidden="false" customHeight="true" outlineLevel="0" collapsed="false">
      <c r="A193" s="57"/>
      <c r="B193" s="4" t="s">
        <v>19</v>
      </c>
      <c r="C193" s="92" t="n">
        <v>351176</v>
      </c>
      <c r="D193" s="92" t="n">
        <v>10276</v>
      </c>
      <c r="E193" s="92" t="n">
        <v>113278</v>
      </c>
      <c r="F193" s="92" t="n">
        <v>35277</v>
      </c>
      <c r="G193" s="92" t="n">
        <v>31858</v>
      </c>
      <c r="H193" s="92" t="n">
        <v>54839</v>
      </c>
      <c r="I193" s="92" t="n">
        <v>26626</v>
      </c>
      <c r="J193" s="92" t="n">
        <v>43468</v>
      </c>
      <c r="K193" s="92" t="n">
        <v>27832</v>
      </c>
      <c r="L193" s="92" t="n">
        <v>7721</v>
      </c>
      <c r="M193" s="92" t="n">
        <v>179185</v>
      </c>
      <c r="N193" s="92" t="n">
        <v>2261</v>
      </c>
      <c r="O193" s="92" t="n">
        <v>69535</v>
      </c>
      <c r="P193" s="92" t="n">
        <v>20374</v>
      </c>
      <c r="Q193" s="92" t="n">
        <v>2941</v>
      </c>
      <c r="R193" s="92" t="n">
        <v>4327</v>
      </c>
      <c r="S193" s="92" t="n">
        <v>21216</v>
      </c>
      <c r="T193" s="92" t="n">
        <v>31581</v>
      </c>
      <c r="U193" s="92" t="n">
        <v>21212</v>
      </c>
      <c r="V193" s="92" t="n">
        <v>5737</v>
      </c>
      <c r="W193" s="92" t="n">
        <v>47789</v>
      </c>
      <c r="X193" s="92" t="n">
        <v>1018</v>
      </c>
      <c r="Y193" s="92" t="n">
        <v>10921</v>
      </c>
      <c r="Z193" s="92" t="n">
        <v>949</v>
      </c>
      <c r="AA193" s="92" t="n">
        <v>2651</v>
      </c>
      <c r="AB193" s="92" t="n">
        <v>21995</v>
      </c>
      <c r="AC193" s="92" t="n">
        <v>2094</v>
      </c>
      <c r="AD193" s="92" t="n">
        <v>5887</v>
      </c>
      <c r="AE193" s="92" t="n">
        <v>1694</v>
      </c>
      <c r="AF193" s="92" t="n">
        <v>580</v>
      </c>
      <c r="AG193" s="92" t="n">
        <v>124202</v>
      </c>
      <c r="AH193" s="92" t="n">
        <v>6997</v>
      </c>
      <c r="AI193" s="92" t="n">
        <v>32822</v>
      </c>
      <c r="AJ193" s="92" t="n">
        <v>13954</v>
      </c>
      <c r="AK193" s="92" t="n">
        <v>26266</v>
      </c>
      <c r="AL193" s="92" t="n">
        <v>28517</v>
      </c>
      <c r="AM193" s="92" t="n">
        <v>3316</v>
      </c>
      <c r="AN193" s="92" t="n">
        <v>6000</v>
      </c>
      <c r="AO193" s="92" t="n">
        <v>4926</v>
      </c>
      <c r="AP193" s="92" t="n">
        <v>1404</v>
      </c>
    </row>
    <row r="194" customFormat="false" ht="15.75" hidden="false" customHeight="true" outlineLevel="0" collapsed="false">
      <c r="A194" s="57"/>
      <c r="B194" s="4" t="s">
        <v>20</v>
      </c>
      <c r="C194" s="92" t="n">
        <v>531368</v>
      </c>
      <c r="D194" s="92" t="n">
        <v>17049</v>
      </c>
      <c r="E194" s="92" t="n">
        <v>181454</v>
      </c>
      <c r="F194" s="92" t="n">
        <v>51698</v>
      </c>
      <c r="G194" s="92" t="n">
        <v>47627</v>
      </c>
      <c r="H194" s="92" t="n">
        <v>113261</v>
      </c>
      <c r="I194" s="92" t="n">
        <v>26401</v>
      </c>
      <c r="J194" s="92" t="n">
        <v>53558</v>
      </c>
      <c r="K194" s="92" t="n">
        <v>32339</v>
      </c>
      <c r="L194" s="92" t="n">
        <v>7980</v>
      </c>
      <c r="M194" s="92" t="n">
        <v>236099</v>
      </c>
      <c r="N194" s="92" t="n">
        <v>2931</v>
      </c>
      <c r="O194" s="92" t="n">
        <v>108112</v>
      </c>
      <c r="P194" s="92" t="n">
        <v>25552</v>
      </c>
      <c r="Q194" s="92" t="n">
        <v>4365</v>
      </c>
      <c r="R194" s="92" t="n">
        <v>8369</v>
      </c>
      <c r="S194" s="92" t="n">
        <v>21132</v>
      </c>
      <c r="T194" s="92" t="n">
        <v>37510</v>
      </c>
      <c r="U194" s="92" t="n">
        <v>22287</v>
      </c>
      <c r="V194" s="92" t="n">
        <v>5840</v>
      </c>
      <c r="W194" s="92" t="n">
        <v>80501</v>
      </c>
      <c r="X194" s="92" t="n">
        <v>1936</v>
      </c>
      <c r="Y194" s="92" t="n">
        <v>18402</v>
      </c>
      <c r="Z194" s="92" t="n">
        <v>1206</v>
      </c>
      <c r="AA194" s="92" t="n">
        <v>4371</v>
      </c>
      <c r="AB194" s="92" t="n">
        <v>41589</v>
      </c>
      <c r="AC194" s="92" t="n">
        <v>2153</v>
      </c>
      <c r="AD194" s="92" t="n">
        <v>7619</v>
      </c>
      <c r="AE194" s="92" t="n">
        <v>2538</v>
      </c>
      <c r="AF194" s="92" t="n">
        <v>687</v>
      </c>
      <c r="AG194" s="92" t="n">
        <v>214768</v>
      </c>
      <c r="AH194" s="92" t="n">
        <v>12182</v>
      </c>
      <c r="AI194" s="92" t="n">
        <v>54940</v>
      </c>
      <c r="AJ194" s="92" t="n">
        <v>24940</v>
      </c>
      <c r="AK194" s="92" t="n">
        <v>38891</v>
      </c>
      <c r="AL194" s="92" t="n">
        <v>63303</v>
      </c>
      <c r="AM194" s="92" t="n">
        <v>3116</v>
      </c>
      <c r="AN194" s="92" t="n">
        <v>8429</v>
      </c>
      <c r="AO194" s="92" t="n">
        <v>7514</v>
      </c>
      <c r="AP194" s="92" t="n">
        <v>1453</v>
      </c>
    </row>
    <row r="195" customFormat="false" ht="15.75" hidden="false" customHeight="true" outlineLevel="0" collapsed="false">
      <c r="A195" s="57"/>
      <c r="B195" s="4" t="s">
        <v>21</v>
      </c>
      <c r="C195" s="92" t="n">
        <v>455396</v>
      </c>
      <c r="D195" s="92" t="n">
        <v>11615</v>
      </c>
      <c r="E195" s="92" t="n">
        <v>143715</v>
      </c>
      <c r="F195" s="92" t="n">
        <v>42576</v>
      </c>
      <c r="G195" s="92" t="n">
        <v>35735</v>
      </c>
      <c r="H195" s="92" t="n">
        <v>72226</v>
      </c>
      <c r="I195" s="92" t="n">
        <v>27783</v>
      </c>
      <c r="J195" s="92" t="n">
        <v>63695</v>
      </c>
      <c r="K195" s="92" t="n">
        <v>48792</v>
      </c>
      <c r="L195" s="92" t="n">
        <v>9259</v>
      </c>
      <c r="M195" s="92" t="n">
        <v>239377</v>
      </c>
      <c r="N195" s="92" t="n">
        <v>2367</v>
      </c>
      <c r="O195" s="92" t="n">
        <v>93734</v>
      </c>
      <c r="P195" s="92" t="n">
        <v>22675</v>
      </c>
      <c r="Q195" s="92" t="n">
        <v>4191</v>
      </c>
      <c r="R195" s="92" t="n">
        <v>5026</v>
      </c>
      <c r="S195" s="92" t="n">
        <v>23523</v>
      </c>
      <c r="T195" s="92" t="n">
        <v>46469</v>
      </c>
      <c r="U195" s="92" t="n">
        <v>34411</v>
      </c>
      <c r="V195" s="92" t="n">
        <v>6981</v>
      </c>
      <c r="W195" s="92" t="n">
        <v>60807</v>
      </c>
      <c r="X195" s="92" t="n">
        <v>1202</v>
      </c>
      <c r="Y195" s="92" t="n">
        <v>12758</v>
      </c>
      <c r="Z195" s="92" t="n">
        <v>989</v>
      </c>
      <c r="AA195" s="92" t="n">
        <v>3184</v>
      </c>
      <c r="AB195" s="92" t="n">
        <v>28506</v>
      </c>
      <c r="AC195" s="92" t="n">
        <v>1616</v>
      </c>
      <c r="AD195" s="92" t="n">
        <v>8696</v>
      </c>
      <c r="AE195" s="92" t="n">
        <v>3177</v>
      </c>
      <c r="AF195" s="92" t="n">
        <v>679</v>
      </c>
      <c r="AG195" s="92" t="n">
        <v>155212</v>
      </c>
      <c r="AH195" s="92" t="n">
        <v>8046</v>
      </c>
      <c r="AI195" s="92" t="n">
        <v>37223</v>
      </c>
      <c r="AJ195" s="92" t="n">
        <v>18912</v>
      </c>
      <c r="AK195" s="92" t="n">
        <v>28360</v>
      </c>
      <c r="AL195" s="92" t="n">
        <v>38694</v>
      </c>
      <c r="AM195" s="92" t="n">
        <v>2644</v>
      </c>
      <c r="AN195" s="92" t="n">
        <v>8530</v>
      </c>
      <c r="AO195" s="92" t="n">
        <v>11204</v>
      </c>
      <c r="AP195" s="92" t="n">
        <v>1599</v>
      </c>
    </row>
    <row r="196" customFormat="false" ht="15.75" hidden="false" customHeight="true" outlineLevel="0" collapsed="false">
      <c r="A196" s="57"/>
      <c r="B196" s="4" t="s">
        <v>22</v>
      </c>
      <c r="C196" s="92" t="n">
        <v>484912</v>
      </c>
      <c r="D196" s="92" t="n">
        <v>11872</v>
      </c>
      <c r="E196" s="92" t="n">
        <v>120891</v>
      </c>
      <c r="F196" s="92" t="n">
        <v>74552</v>
      </c>
      <c r="G196" s="92" t="n">
        <v>36266</v>
      </c>
      <c r="H196" s="92" t="n">
        <v>111819</v>
      </c>
      <c r="I196" s="92" t="n">
        <v>21905</v>
      </c>
      <c r="J196" s="92" t="n">
        <v>59350</v>
      </c>
      <c r="K196" s="92" t="n">
        <v>38446</v>
      </c>
      <c r="L196" s="92" t="n">
        <v>9811</v>
      </c>
      <c r="M196" s="92" t="n">
        <v>201911</v>
      </c>
      <c r="N196" s="92" t="n">
        <v>2651</v>
      </c>
      <c r="O196" s="92" t="n">
        <v>67288</v>
      </c>
      <c r="P196" s="92" t="n">
        <v>30086</v>
      </c>
      <c r="Q196" s="92" t="n">
        <v>3639</v>
      </c>
      <c r="R196" s="92" t="n">
        <v>6056</v>
      </c>
      <c r="S196" s="92" t="n">
        <v>17184</v>
      </c>
      <c r="T196" s="92" t="n">
        <v>41697</v>
      </c>
      <c r="U196" s="92" t="n">
        <v>26697</v>
      </c>
      <c r="V196" s="92" t="n">
        <v>6613</v>
      </c>
      <c r="W196" s="92" t="n">
        <v>76404</v>
      </c>
      <c r="X196" s="92" t="n">
        <v>1177</v>
      </c>
      <c r="Y196" s="92" t="n">
        <v>13265</v>
      </c>
      <c r="Z196" s="92" t="n">
        <v>1825</v>
      </c>
      <c r="AA196" s="92" t="n">
        <v>3207</v>
      </c>
      <c r="AB196" s="92" t="n">
        <v>42907</v>
      </c>
      <c r="AC196" s="92" t="n">
        <v>1790</v>
      </c>
      <c r="AD196" s="92" t="n">
        <v>8355</v>
      </c>
      <c r="AE196" s="92" t="n">
        <v>3036</v>
      </c>
      <c r="AF196" s="92" t="n">
        <v>842</v>
      </c>
      <c r="AG196" s="92" t="n">
        <v>206597</v>
      </c>
      <c r="AH196" s="92" t="n">
        <v>8044</v>
      </c>
      <c r="AI196" s="92" t="n">
        <v>40338</v>
      </c>
      <c r="AJ196" s="92" t="n">
        <v>42641</v>
      </c>
      <c r="AK196" s="92" t="n">
        <v>29420</v>
      </c>
      <c r="AL196" s="92" t="n">
        <v>62856</v>
      </c>
      <c r="AM196" s="92" t="n">
        <v>2931</v>
      </c>
      <c r="AN196" s="92" t="n">
        <v>9298</v>
      </c>
      <c r="AO196" s="92" t="n">
        <v>8713</v>
      </c>
      <c r="AP196" s="92" t="n">
        <v>2356</v>
      </c>
    </row>
    <row r="197" customFormat="false" ht="15.75" hidden="false" customHeight="true" outlineLevel="0" collapsed="false">
      <c r="A197" s="57"/>
      <c r="B197" s="4" t="s">
        <v>23</v>
      </c>
      <c r="C197" s="92" t="n">
        <v>444008</v>
      </c>
      <c r="D197" s="92" t="n">
        <v>13877</v>
      </c>
      <c r="E197" s="92" t="n">
        <v>100481</v>
      </c>
      <c r="F197" s="92" t="n">
        <v>53929</v>
      </c>
      <c r="G197" s="92" t="n">
        <v>36372</v>
      </c>
      <c r="H197" s="92" t="n">
        <v>73214</v>
      </c>
      <c r="I197" s="92" t="n">
        <v>31595</v>
      </c>
      <c r="J197" s="92" t="n">
        <v>67313</v>
      </c>
      <c r="K197" s="92" t="n">
        <v>53405</v>
      </c>
      <c r="L197" s="92" t="n">
        <v>13823</v>
      </c>
      <c r="M197" s="92" t="n">
        <v>198406</v>
      </c>
      <c r="N197" s="92" t="n">
        <v>3054</v>
      </c>
      <c r="O197" s="92" t="n">
        <v>54528</v>
      </c>
      <c r="P197" s="92" t="n">
        <v>25639</v>
      </c>
      <c r="Q197" s="92" t="n">
        <v>3234</v>
      </c>
      <c r="R197" s="92" t="n">
        <v>3735</v>
      </c>
      <c r="S197" s="92" t="n">
        <v>22480</v>
      </c>
      <c r="T197" s="92" t="n">
        <v>46052</v>
      </c>
      <c r="U197" s="92" t="n">
        <v>31712</v>
      </c>
      <c r="V197" s="92" t="n">
        <v>7973</v>
      </c>
      <c r="W197" s="92" t="n">
        <v>65549</v>
      </c>
      <c r="X197" s="92" t="n">
        <v>1301</v>
      </c>
      <c r="Y197" s="92" t="n">
        <v>10515</v>
      </c>
      <c r="Z197" s="92" t="n">
        <v>1144</v>
      </c>
      <c r="AA197" s="92" t="n">
        <v>3278</v>
      </c>
      <c r="AB197" s="92" t="n">
        <v>30156</v>
      </c>
      <c r="AC197" s="92" t="n">
        <v>3074</v>
      </c>
      <c r="AD197" s="92" t="n">
        <v>10185</v>
      </c>
      <c r="AE197" s="92" t="n">
        <v>4545</v>
      </c>
      <c r="AF197" s="92" t="n">
        <v>1351</v>
      </c>
      <c r="AG197" s="92" t="n">
        <v>180053</v>
      </c>
      <c r="AH197" s="92" t="n">
        <v>9522</v>
      </c>
      <c r="AI197" s="92" t="n">
        <v>35438</v>
      </c>
      <c r="AJ197" s="92" t="n">
        <v>27146</v>
      </c>
      <c r="AK197" s="92" t="n">
        <v>29860</v>
      </c>
      <c r="AL197" s="92" t="n">
        <v>39323</v>
      </c>
      <c r="AM197" s="92" t="n">
        <v>6041</v>
      </c>
      <c r="AN197" s="92" t="n">
        <v>11076</v>
      </c>
      <c r="AO197" s="92" t="n">
        <v>17148</v>
      </c>
      <c r="AP197" s="92" t="n">
        <v>4499</v>
      </c>
    </row>
    <row r="198" customFormat="false" ht="15.75" hidden="false" customHeight="true" outlineLevel="0" collapsed="false">
      <c r="A198" s="57"/>
      <c r="B198" s="4" t="s">
        <v>24</v>
      </c>
      <c r="C198" s="92" t="n">
        <v>547267</v>
      </c>
      <c r="D198" s="92" t="n">
        <v>12902</v>
      </c>
      <c r="E198" s="92" t="n">
        <v>109923</v>
      </c>
      <c r="F198" s="92" t="n">
        <v>76320</v>
      </c>
      <c r="G198" s="92" t="n">
        <v>32801</v>
      </c>
      <c r="H198" s="92" t="n">
        <v>68391</v>
      </c>
      <c r="I198" s="92" t="n">
        <v>52755</v>
      </c>
      <c r="J198" s="92" t="n">
        <v>71463</v>
      </c>
      <c r="K198" s="92" t="n">
        <v>103340</v>
      </c>
      <c r="L198" s="92" t="n">
        <v>19374</v>
      </c>
      <c r="M198" s="92" t="n">
        <v>247339</v>
      </c>
      <c r="N198" s="92" t="n">
        <v>2797</v>
      </c>
      <c r="O198" s="92" t="n">
        <v>57618</v>
      </c>
      <c r="P198" s="92" t="n">
        <v>30004</v>
      </c>
      <c r="Q198" s="92" t="n">
        <v>3205</v>
      </c>
      <c r="R198" s="92" t="n">
        <v>3153</v>
      </c>
      <c r="S198" s="92" t="n">
        <v>35670</v>
      </c>
      <c r="T198" s="92" t="n">
        <v>49586</v>
      </c>
      <c r="U198" s="92" t="n">
        <v>54242</v>
      </c>
      <c r="V198" s="92" t="n">
        <v>11066</v>
      </c>
      <c r="W198" s="92" t="n">
        <v>77959</v>
      </c>
      <c r="X198" s="92" t="n">
        <v>1120</v>
      </c>
      <c r="Y198" s="92" t="n">
        <v>11790</v>
      </c>
      <c r="Z198" s="92" t="n">
        <v>1225</v>
      </c>
      <c r="AA198" s="92" t="n">
        <v>2957</v>
      </c>
      <c r="AB198" s="92" t="n">
        <v>29657</v>
      </c>
      <c r="AC198" s="92" t="n">
        <v>6426</v>
      </c>
      <c r="AD198" s="92" t="n">
        <v>9892</v>
      </c>
      <c r="AE198" s="92" t="n">
        <v>12809</v>
      </c>
      <c r="AF198" s="92" t="n">
        <v>2083</v>
      </c>
      <c r="AG198" s="92" t="n">
        <v>221969</v>
      </c>
      <c r="AH198" s="92" t="n">
        <v>8985</v>
      </c>
      <c r="AI198" s="92" t="n">
        <v>40515</v>
      </c>
      <c r="AJ198" s="92" t="n">
        <v>45091</v>
      </c>
      <c r="AK198" s="92" t="n">
        <v>26639</v>
      </c>
      <c r="AL198" s="92" t="n">
        <v>35581</v>
      </c>
      <c r="AM198" s="92" t="n">
        <v>10659</v>
      </c>
      <c r="AN198" s="92" t="n">
        <v>11985</v>
      </c>
      <c r="AO198" s="92" t="n">
        <v>36289</v>
      </c>
      <c r="AP198" s="92" t="n">
        <v>6225</v>
      </c>
    </row>
    <row r="199" customFormat="false" ht="15.75" hidden="false" customHeight="true" outlineLevel="0" collapsed="false">
      <c r="A199" s="57"/>
      <c r="B199" s="4" t="s">
        <v>25</v>
      </c>
      <c r="C199" s="92" t="n">
        <v>619227</v>
      </c>
      <c r="D199" s="92" t="n">
        <v>17557</v>
      </c>
      <c r="E199" s="92" t="n">
        <v>136091</v>
      </c>
      <c r="F199" s="92" t="n">
        <v>88837</v>
      </c>
      <c r="G199" s="92" t="n">
        <v>42707</v>
      </c>
      <c r="H199" s="92" t="n">
        <v>59957</v>
      </c>
      <c r="I199" s="92" t="n">
        <v>78073</v>
      </c>
      <c r="J199" s="92" t="n">
        <v>65573</v>
      </c>
      <c r="K199" s="92" t="n">
        <v>99280</v>
      </c>
      <c r="L199" s="92" t="n">
        <v>31152</v>
      </c>
      <c r="M199" s="92" t="n">
        <v>268526</v>
      </c>
      <c r="N199" s="92" t="n">
        <v>3197</v>
      </c>
      <c r="O199" s="92" t="n">
        <v>70351</v>
      </c>
      <c r="P199" s="92" t="n">
        <v>29765</v>
      </c>
      <c r="Q199" s="92" t="n">
        <v>3140</v>
      </c>
      <c r="R199" s="92" t="n">
        <v>2903</v>
      </c>
      <c r="S199" s="92" t="n">
        <v>44295</v>
      </c>
      <c r="T199" s="92" t="n">
        <v>42037</v>
      </c>
      <c r="U199" s="92" t="n">
        <v>57726</v>
      </c>
      <c r="V199" s="92" t="n">
        <v>15112</v>
      </c>
      <c r="W199" s="92" t="n">
        <v>96733</v>
      </c>
      <c r="X199" s="92" t="n">
        <v>1969</v>
      </c>
      <c r="Y199" s="92" t="n">
        <v>14644</v>
      </c>
      <c r="Z199" s="92" t="n">
        <v>1603</v>
      </c>
      <c r="AA199" s="92" t="n">
        <v>3812</v>
      </c>
      <c r="AB199" s="92" t="n">
        <v>26752</v>
      </c>
      <c r="AC199" s="92" t="n">
        <v>20178</v>
      </c>
      <c r="AD199" s="92" t="n">
        <v>11183</v>
      </c>
      <c r="AE199" s="92" t="n">
        <v>11056</v>
      </c>
      <c r="AF199" s="92" t="n">
        <v>5536</v>
      </c>
      <c r="AG199" s="92" t="n">
        <v>253968</v>
      </c>
      <c r="AH199" s="92" t="n">
        <v>12391</v>
      </c>
      <c r="AI199" s="92" t="n">
        <v>51096</v>
      </c>
      <c r="AJ199" s="92" t="n">
        <v>57469</v>
      </c>
      <c r="AK199" s="92" t="n">
        <v>35755</v>
      </c>
      <c r="AL199" s="92" t="n">
        <v>30302</v>
      </c>
      <c r="AM199" s="92" t="n">
        <v>13600</v>
      </c>
      <c r="AN199" s="92" t="n">
        <v>12353</v>
      </c>
      <c r="AO199" s="92" t="n">
        <v>30498</v>
      </c>
      <c r="AP199" s="92" t="n">
        <v>10504</v>
      </c>
    </row>
    <row r="200" customFormat="false" ht="13.5" hidden="false" customHeight="true" outlineLevel="0" collapsed="false">
      <c r="A200" s="55" t="s">
        <v>31</v>
      </c>
      <c r="B200" s="17" t="s">
        <v>32</v>
      </c>
      <c r="C200" s="91" t="n">
        <v>2209016</v>
      </c>
      <c r="D200" s="91" t="n">
        <v>65818</v>
      </c>
      <c r="E200" s="91" t="n">
        <v>360540</v>
      </c>
      <c r="F200" s="91" t="n">
        <v>336198</v>
      </c>
      <c r="G200" s="91" t="n">
        <v>167112</v>
      </c>
      <c r="H200" s="91" t="n">
        <v>234092</v>
      </c>
      <c r="I200" s="91" t="n">
        <v>275076</v>
      </c>
      <c r="J200" s="91" t="n">
        <v>225935</v>
      </c>
      <c r="K200" s="91" t="n">
        <v>430799</v>
      </c>
      <c r="L200" s="91" t="n">
        <v>113445</v>
      </c>
      <c r="M200" s="91" t="n">
        <v>901764</v>
      </c>
      <c r="N200" s="91" t="n">
        <v>10207</v>
      </c>
      <c r="O200" s="91" t="n">
        <v>151995</v>
      </c>
      <c r="P200" s="91" t="n">
        <v>88939</v>
      </c>
      <c r="Q200" s="91" t="n">
        <v>11487</v>
      </c>
      <c r="R200" s="91" t="n">
        <v>12294</v>
      </c>
      <c r="S200" s="91" t="n">
        <v>165770</v>
      </c>
      <c r="T200" s="91" t="n">
        <v>152179</v>
      </c>
      <c r="U200" s="91" t="n">
        <v>255125</v>
      </c>
      <c r="V200" s="91" t="n">
        <v>53767</v>
      </c>
      <c r="W200" s="91" t="n">
        <v>357663</v>
      </c>
      <c r="X200" s="91" t="n">
        <v>7951</v>
      </c>
      <c r="Y200" s="91" t="n">
        <v>56824</v>
      </c>
      <c r="Z200" s="91" t="n">
        <v>9056</v>
      </c>
      <c r="AA200" s="91" t="n">
        <v>13364</v>
      </c>
      <c r="AB200" s="91" t="n">
        <v>92965</v>
      </c>
      <c r="AC200" s="91" t="n">
        <v>67361</v>
      </c>
      <c r="AD200" s="91" t="n">
        <v>31998</v>
      </c>
      <c r="AE200" s="91" t="n">
        <v>58395</v>
      </c>
      <c r="AF200" s="91" t="n">
        <v>19749</v>
      </c>
      <c r="AG200" s="91" t="n">
        <v>949589</v>
      </c>
      <c r="AH200" s="91" t="n">
        <v>47660</v>
      </c>
      <c r="AI200" s="91" t="n">
        <v>151721</v>
      </c>
      <c r="AJ200" s="91" t="n">
        <v>238203</v>
      </c>
      <c r="AK200" s="91" t="n">
        <v>142261</v>
      </c>
      <c r="AL200" s="91" t="n">
        <v>128833</v>
      </c>
      <c r="AM200" s="91" t="n">
        <v>41945</v>
      </c>
      <c r="AN200" s="91" t="n">
        <v>41758</v>
      </c>
      <c r="AO200" s="91" t="n">
        <v>117279</v>
      </c>
      <c r="AP200" s="91" t="n">
        <v>39929</v>
      </c>
    </row>
    <row r="201" customFormat="false" ht="15.75" hidden="false" customHeight="true" outlineLevel="0" collapsed="false">
      <c r="A201" s="57"/>
      <c r="B201" s="4" t="s">
        <v>14</v>
      </c>
      <c r="C201" s="92" t="n">
        <v>720594</v>
      </c>
      <c r="D201" s="92" t="n">
        <v>25067</v>
      </c>
      <c r="E201" s="92" t="n">
        <v>141713</v>
      </c>
      <c r="F201" s="92" t="n">
        <v>100556</v>
      </c>
      <c r="G201" s="92" t="n">
        <v>54220</v>
      </c>
      <c r="H201" s="92" t="n">
        <v>55089</v>
      </c>
      <c r="I201" s="92" t="n">
        <v>93354</v>
      </c>
      <c r="J201" s="92" t="n">
        <v>75221</v>
      </c>
      <c r="K201" s="92" t="n">
        <v>140820</v>
      </c>
      <c r="L201" s="92" t="n">
        <v>34554</v>
      </c>
      <c r="M201" s="92" t="n">
        <v>293391</v>
      </c>
      <c r="N201" s="92" t="n">
        <v>3427</v>
      </c>
      <c r="O201" s="92" t="n">
        <v>53178</v>
      </c>
      <c r="P201" s="92" t="n">
        <v>22983</v>
      </c>
      <c r="Q201" s="92" t="n">
        <v>2469</v>
      </c>
      <c r="R201" s="92" t="n">
        <v>2468</v>
      </c>
      <c r="S201" s="92" t="n">
        <v>57782</v>
      </c>
      <c r="T201" s="92" t="n">
        <v>50134</v>
      </c>
      <c r="U201" s="92" t="n">
        <v>86629</v>
      </c>
      <c r="V201" s="92" t="n">
        <v>14321</v>
      </c>
      <c r="W201" s="92" t="n">
        <v>110781</v>
      </c>
      <c r="X201" s="92" t="n">
        <v>2676</v>
      </c>
      <c r="Y201" s="92" t="n">
        <v>24681</v>
      </c>
      <c r="Z201" s="92" t="n">
        <v>2433</v>
      </c>
      <c r="AA201" s="92" t="n">
        <v>5010</v>
      </c>
      <c r="AB201" s="92" t="n">
        <v>17231</v>
      </c>
      <c r="AC201" s="92" t="n">
        <v>22455</v>
      </c>
      <c r="AD201" s="92" t="n">
        <v>10309</v>
      </c>
      <c r="AE201" s="92" t="n">
        <v>18567</v>
      </c>
      <c r="AF201" s="92" t="n">
        <v>7419</v>
      </c>
      <c r="AG201" s="92" t="n">
        <v>316422</v>
      </c>
      <c r="AH201" s="92" t="n">
        <v>18964</v>
      </c>
      <c r="AI201" s="92" t="n">
        <v>63854</v>
      </c>
      <c r="AJ201" s="92" t="n">
        <v>75140</v>
      </c>
      <c r="AK201" s="92" t="n">
        <v>46741</v>
      </c>
      <c r="AL201" s="92" t="n">
        <v>35390</v>
      </c>
      <c r="AM201" s="92" t="n">
        <v>13117</v>
      </c>
      <c r="AN201" s="92" t="n">
        <v>14778</v>
      </c>
      <c r="AO201" s="92" t="n">
        <v>35624</v>
      </c>
      <c r="AP201" s="92" t="n">
        <v>12814</v>
      </c>
    </row>
    <row r="202" customFormat="false" ht="15.75" hidden="false" customHeight="true" outlineLevel="0" collapsed="false">
      <c r="A202" s="57"/>
      <c r="B202" s="4" t="s">
        <v>15</v>
      </c>
      <c r="C202" s="92" t="n">
        <v>528308</v>
      </c>
      <c r="D202" s="92" t="n">
        <v>15008</v>
      </c>
      <c r="E202" s="92" t="n">
        <v>59065</v>
      </c>
      <c r="F202" s="92" t="n">
        <v>119282</v>
      </c>
      <c r="G202" s="92" t="n">
        <v>37718</v>
      </c>
      <c r="H202" s="92" t="n">
        <v>44973</v>
      </c>
      <c r="I202" s="92" t="n">
        <v>68229</v>
      </c>
      <c r="J202" s="92" t="n">
        <v>43549</v>
      </c>
      <c r="K202" s="92" t="n">
        <v>109554</v>
      </c>
      <c r="L202" s="92" t="n">
        <v>30931</v>
      </c>
      <c r="M202" s="92" t="n">
        <v>186846</v>
      </c>
      <c r="N202" s="92" t="n">
        <v>1841</v>
      </c>
      <c r="O202" s="92" t="n">
        <v>21106</v>
      </c>
      <c r="P202" s="92" t="n">
        <v>25305</v>
      </c>
      <c r="Q202" s="92" t="n">
        <v>2227</v>
      </c>
      <c r="R202" s="92" t="n">
        <v>2219</v>
      </c>
      <c r="S202" s="92" t="n">
        <v>34128</v>
      </c>
      <c r="T202" s="92" t="n">
        <v>28517</v>
      </c>
      <c r="U202" s="92" t="n">
        <v>57720</v>
      </c>
      <c r="V202" s="92" t="n">
        <v>13784</v>
      </c>
      <c r="W202" s="92" t="n">
        <v>96119</v>
      </c>
      <c r="X202" s="92" t="n">
        <v>1887</v>
      </c>
      <c r="Y202" s="92" t="n">
        <v>14808</v>
      </c>
      <c r="Z202" s="92" t="n">
        <v>4002</v>
      </c>
      <c r="AA202" s="92" t="n">
        <v>3161</v>
      </c>
      <c r="AB202" s="92" t="n">
        <v>17601</v>
      </c>
      <c r="AC202" s="92" t="n">
        <v>22965</v>
      </c>
      <c r="AD202" s="92" t="n">
        <v>6398</v>
      </c>
      <c r="AE202" s="92" t="n">
        <v>19678</v>
      </c>
      <c r="AF202" s="92" t="n">
        <v>5619</v>
      </c>
      <c r="AG202" s="92" t="n">
        <v>245343</v>
      </c>
      <c r="AH202" s="92" t="n">
        <v>11280</v>
      </c>
      <c r="AI202" s="92" t="n">
        <v>23151</v>
      </c>
      <c r="AJ202" s="92" t="n">
        <v>89975</v>
      </c>
      <c r="AK202" s="92" t="n">
        <v>32330</v>
      </c>
      <c r="AL202" s="92" t="n">
        <v>25153</v>
      </c>
      <c r="AM202" s="92" t="n">
        <v>11136</v>
      </c>
      <c r="AN202" s="92" t="n">
        <v>8634</v>
      </c>
      <c r="AO202" s="92" t="n">
        <v>32156</v>
      </c>
      <c r="AP202" s="92" t="n">
        <v>11528</v>
      </c>
    </row>
    <row r="203" customFormat="false" ht="15.75" hidden="false" customHeight="true" outlineLevel="0" collapsed="false">
      <c r="A203" s="57"/>
      <c r="B203" s="4" t="s">
        <v>16</v>
      </c>
      <c r="C203" s="92" t="n">
        <v>514993</v>
      </c>
      <c r="D203" s="92" t="n">
        <v>13184</v>
      </c>
      <c r="E203" s="92" t="n">
        <v>78746</v>
      </c>
      <c r="F203" s="92" t="n">
        <v>62287</v>
      </c>
      <c r="G203" s="92" t="n">
        <v>34686</v>
      </c>
      <c r="H203" s="92" t="n">
        <v>55232</v>
      </c>
      <c r="I203" s="92" t="n">
        <v>78630</v>
      </c>
      <c r="J203" s="92" t="n">
        <v>53379</v>
      </c>
      <c r="K203" s="92" t="n">
        <v>109359</v>
      </c>
      <c r="L203" s="92" t="n">
        <v>29489</v>
      </c>
      <c r="M203" s="92" t="n">
        <v>232369</v>
      </c>
      <c r="N203" s="92" t="n">
        <v>2463</v>
      </c>
      <c r="O203" s="92" t="n">
        <v>37580</v>
      </c>
      <c r="P203" s="92" t="n">
        <v>20549</v>
      </c>
      <c r="Q203" s="92" t="n">
        <v>3431</v>
      </c>
      <c r="R203" s="92" t="n">
        <v>3685</v>
      </c>
      <c r="S203" s="92" t="n">
        <v>47215</v>
      </c>
      <c r="T203" s="92" t="n">
        <v>36110</v>
      </c>
      <c r="U203" s="92" t="n">
        <v>66339</v>
      </c>
      <c r="V203" s="92" t="n">
        <v>14996</v>
      </c>
      <c r="W203" s="92" t="n">
        <v>85777</v>
      </c>
      <c r="X203" s="92" t="n">
        <v>1508</v>
      </c>
      <c r="Y203" s="92" t="n">
        <v>8449</v>
      </c>
      <c r="Z203" s="92" t="n">
        <v>1737</v>
      </c>
      <c r="AA203" s="92" t="n">
        <v>2293</v>
      </c>
      <c r="AB203" s="92" t="n">
        <v>26496</v>
      </c>
      <c r="AC203" s="92" t="n">
        <v>19122</v>
      </c>
      <c r="AD203" s="92" t="n">
        <v>7930</v>
      </c>
      <c r="AE203" s="92" t="n">
        <v>13567</v>
      </c>
      <c r="AF203" s="92" t="n">
        <v>4675</v>
      </c>
      <c r="AG203" s="92" t="n">
        <v>196847</v>
      </c>
      <c r="AH203" s="92" t="n">
        <v>9213</v>
      </c>
      <c r="AI203" s="92" t="n">
        <v>32717</v>
      </c>
      <c r="AJ203" s="92" t="n">
        <v>40001</v>
      </c>
      <c r="AK203" s="92" t="n">
        <v>28962</v>
      </c>
      <c r="AL203" s="92" t="n">
        <v>25051</v>
      </c>
      <c r="AM203" s="92" t="n">
        <v>12293</v>
      </c>
      <c r="AN203" s="92" t="n">
        <v>9339</v>
      </c>
      <c r="AO203" s="92" t="n">
        <v>29453</v>
      </c>
      <c r="AP203" s="92" t="n">
        <v>9818</v>
      </c>
    </row>
    <row r="204" customFormat="false" ht="15.75" hidden="false" customHeight="true" outlineLevel="0" collapsed="false">
      <c r="A204" s="57"/>
      <c r="B204" s="4" t="s">
        <v>17</v>
      </c>
      <c r="C204" s="92" t="n">
        <v>445121</v>
      </c>
      <c r="D204" s="92" t="n">
        <v>12559</v>
      </c>
      <c r="E204" s="92" t="n">
        <v>81016</v>
      </c>
      <c r="F204" s="92" t="n">
        <v>54073</v>
      </c>
      <c r="G204" s="92" t="n">
        <v>40488</v>
      </c>
      <c r="H204" s="92" t="n">
        <v>78798</v>
      </c>
      <c r="I204" s="92" t="n">
        <v>34863</v>
      </c>
      <c r="J204" s="92" t="n">
        <v>53787</v>
      </c>
      <c r="K204" s="92" t="n">
        <v>71065</v>
      </c>
      <c r="L204" s="92" t="n">
        <v>18471</v>
      </c>
      <c r="M204" s="92" t="n">
        <v>189158</v>
      </c>
      <c r="N204" s="92" t="n">
        <v>2476</v>
      </c>
      <c r="O204" s="92" t="n">
        <v>40131</v>
      </c>
      <c r="P204" s="92" t="n">
        <v>20102</v>
      </c>
      <c r="Q204" s="92" t="n">
        <v>3360</v>
      </c>
      <c r="R204" s="92" t="n">
        <v>3922</v>
      </c>
      <c r="S204" s="92" t="n">
        <v>26645</v>
      </c>
      <c r="T204" s="92" t="n">
        <v>37419</v>
      </c>
      <c r="U204" s="92" t="n">
        <v>44436</v>
      </c>
      <c r="V204" s="92" t="n">
        <v>10666</v>
      </c>
      <c r="W204" s="92" t="n">
        <v>64986</v>
      </c>
      <c r="X204" s="92" t="n">
        <v>1880</v>
      </c>
      <c r="Y204" s="92" t="n">
        <v>8886</v>
      </c>
      <c r="Z204" s="92" t="n">
        <v>884</v>
      </c>
      <c r="AA204" s="92" t="n">
        <v>2900</v>
      </c>
      <c r="AB204" s="92" t="n">
        <v>31637</v>
      </c>
      <c r="AC204" s="92" t="n">
        <v>2819</v>
      </c>
      <c r="AD204" s="92" t="n">
        <v>7361</v>
      </c>
      <c r="AE204" s="92" t="n">
        <v>6583</v>
      </c>
      <c r="AF204" s="92" t="n">
        <v>2036</v>
      </c>
      <c r="AG204" s="92" t="n">
        <v>190977</v>
      </c>
      <c r="AH204" s="92" t="n">
        <v>8203</v>
      </c>
      <c r="AI204" s="92" t="n">
        <v>31999</v>
      </c>
      <c r="AJ204" s="92" t="n">
        <v>33087</v>
      </c>
      <c r="AK204" s="92" t="n">
        <v>34228</v>
      </c>
      <c r="AL204" s="92" t="n">
        <v>43239</v>
      </c>
      <c r="AM204" s="92" t="n">
        <v>5399</v>
      </c>
      <c r="AN204" s="92" t="n">
        <v>9007</v>
      </c>
      <c r="AO204" s="92" t="n">
        <v>20046</v>
      </c>
      <c r="AP204" s="92" t="n">
        <v>5769</v>
      </c>
    </row>
    <row r="205" customFormat="false" ht="16.5" hidden="false" customHeight="true" outlineLevel="0" collapsed="false">
      <c r="A205" s="93" t="s">
        <v>55</v>
      </c>
      <c r="B205" s="93"/>
      <c r="C205" s="94" t="n">
        <v>-0.052</v>
      </c>
      <c r="D205" s="94" t="n">
        <v>-0.018</v>
      </c>
      <c r="E205" s="94" t="n">
        <v>-0.183</v>
      </c>
      <c r="F205" s="94" t="n">
        <v>-0.042</v>
      </c>
      <c r="G205" s="94" t="n">
        <v>0.278</v>
      </c>
      <c r="H205" s="94" t="n">
        <v>0.118</v>
      </c>
      <c r="I205" s="94" t="n">
        <v>-0.248</v>
      </c>
      <c r="J205" s="94" t="n">
        <v>-0.154</v>
      </c>
      <c r="K205" s="94" t="n">
        <v>-0.013</v>
      </c>
      <c r="L205" s="94" t="n">
        <v>0.083</v>
      </c>
      <c r="M205" s="94" t="n">
        <v>-0.152</v>
      </c>
      <c r="N205" s="94" t="n">
        <v>-0.216</v>
      </c>
      <c r="O205" s="94" t="n">
        <v>-0.312</v>
      </c>
      <c r="P205" s="94" t="n">
        <v>-0.033</v>
      </c>
      <c r="Q205" s="94" t="n">
        <v>0.004</v>
      </c>
      <c r="R205" s="94" t="n">
        <v>-0.027</v>
      </c>
      <c r="S205" s="94" t="n">
        <v>-0.165</v>
      </c>
      <c r="T205" s="94" t="n">
        <v>-0.162</v>
      </c>
      <c r="U205" s="94" t="n">
        <v>-0.052</v>
      </c>
      <c r="V205" s="94" t="n">
        <v>0.07</v>
      </c>
      <c r="W205" s="94" t="n">
        <v>-0.079</v>
      </c>
      <c r="X205" s="95" t="n">
        <v>0.465</v>
      </c>
      <c r="Y205" s="95" t="n">
        <v>-0.067</v>
      </c>
      <c r="Z205" s="95" t="n">
        <v>-0.439</v>
      </c>
      <c r="AA205" s="94" t="n">
        <v>-0.044</v>
      </c>
      <c r="AB205" s="94" t="n">
        <v>0.037</v>
      </c>
      <c r="AC205" s="94" t="n">
        <v>-0.633</v>
      </c>
      <c r="AD205" s="94" t="n">
        <v>-0.184</v>
      </c>
      <c r="AE205" s="94" t="n">
        <v>0.062</v>
      </c>
      <c r="AF205" s="94" t="n">
        <v>0.157</v>
      </c>
      <c r="AG205" s="94" t="n">
        <v>0.086</v>
      </c>
      <c r="AH205" s="94" t="n">
        <v>-0.017</v>
      </c>
      <c r="AI205" s="94" t="n">
        <v>0.022</v>
      </c>
      <c r="AJ205" s="94" t="n">
        <v>-0.029</v>
      </c>
      <c r="AK205" s="94" t="n">
        <v>0.353</v>
      </c>
      <c r="AL205" s="94" t="n">
        <v>0.204</v>
      </c>
      <c r="AM205" s="94" t="n">
        <v>-0.203</v>
      </c>
      <c r="AN205" s="94" t="n">
        <v>-0.093</v>
      </c>
      <c r="AO205" s="94" t="n">
        <v>0.058</v>
      </c>
      <c r="AP205" s="94" t="n">
        <v>0.084</v>
      </c>
    </row>
    <row r="206" customFormat="false" ht="16.5" hidden="false" customHeight="true" outlineLevel="0" collapsed="false">
      <c r="A206" s="93" t="s">
        <v>56</v>
      </c>
      <c r="B206" s="93"/>
      <c r="C206" s="94" t="n">
        <v>-0.211</v>
      </c>
      <c r="D206" s="94" t="n">
        <v>-0.188</v>
      </c>
      <c r="E206" s="94" t="n">
        <v>-0.271</v>
      </c>
      <c r="F206" s="94" t="n">
        <v>-0.355</v>
      </c>
      <c r="G206" s="94" t="n">
        <v>-0.059</v>
      </c>
      <c r="H206" s="94" t="n">
        <v>-0.403</v>
      </c>
      <c r="I206" s="94" t="n">
        <v>-0.172</v>
      </c>
      <c r="J206" s="94" t="n">
        <v>-0.145</v>
      </c>
      <c r="K206" s="94" t="n">
        <v>0.001</v>
      </c>
      <c r="L206" s="94" t="n">
        <v>0.086</v>
      </c>
      <c r="M206" s="94" t="n">
        <v>-0.154</v>
      </c>
      <c r="N206" s="94" t="n">
        <v>-0.27</v>
      </c>
      <c r="O206" s="94" t="n">
        <v>-0.381</v>
      </c>
      <c r="P206" s="94" t="n">
        <v>-0.26</v>
      </c>
      <c r="Q206" s="94" t="n">
        <v>0.007</v>
      </c>
      <c r="R206" s="94" t="n">
        <v>-0.234</v>
      </c>
      <c r="S206" s="94" t="n">
        <v>-0.102</v>
      </c>
      <c r="T206" s="94" t="n">
        <v>-0.119</v>
      </c>
      <c r="U206" s="94" t="n">
        <v>0.016</v>
      </c>
      <c r="V206" s="94" t="n">
        <v>0.056</v>
      </c>
      <c r="W206" s="94" t="n">
        <v>-0.227</v>
      </c>
      <c r="X206" s="95" t="n">
        <v>-0.078</v>
      </c>
      <c r="Y206" s="95" t="n">
        <v>-0.127</v>
      </c>
      <c r="Z206" s="95" t="n">
        <v>-0.463</v>
      </c>
      <c r="AA206" s="94" t="n">
        <v>-0.237</v>
      </c>
      <c r="AB206" s="94" t="n">
        <v>-0.246</v>
      </c>
      <c r="AC206" s="94" t="n">
        <v>-0.345</v>
      </c>
      <c r="AD206" s="94" t="n">
        <v>-0.285</v>
      </c>
      <c r="AE206" s="94" t="n">
        <v>-0.028</v>
      </c>
      <c r="AF206" s="94" t="n">
        <v>-0.168</v>
      </c>
      <c r="AG206" s="94" t="n">
        <v>-0.252</v>
      </c>
      <c r="AH206" s="94" t="n">
        <v>-0.185</v>
      </c>
      <c r="AI206" s="94" t="n">
        <v>-0.176</v>
      </c>
      <c r="AJ206" s="94" t="n">
        <v>-0.381</v>
      </c>
      <c r="AK206" s="94" t="n">
        <v>-0.043</v>
      </c>
      <c r="AL206" s="94" t="n">
        <v>-0.49</v>
      </c>
      <c r="AM206" s="94" t="n">
        <v>-0.062</v>
      </c>
      <c r="AN206" s="94" t="n">
        <v>-0.109</v>
      </c>
      <c r="AO206" s="94" t="n">
        <v>-0.017</v>
      </c>
      <c r="AP206" s="94" t="n">
        <v>0.341</v>
      </c>
    </row>
    <row r="207" customFormat="false" ht="15.75" hidden="false" customHeight="true" outlineLevel="0" collapsed="false">
      <c r="A207" s="22" t="s">
        <v>33</v>
      </c>
      <c r="B207" s="52"/>
      <c r="C207" s="52"/>
      <c r="D207" s="51"/>
      <c r="E207" s="51"/>
      <c r="F207" s="51"/>
      <c r="G207" s="51"/>
      <c r="H207" s="51"/>
      <c r="I207" s="51"/>
      <c r="J207" s="51"/>
      <c r="K207" s="51"/>
      <c r="L207" s="51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</row>
    <row r="208" customFormat="false" ht="15.75" hidden="false" customHeight="true" outlineLevel="0" collapsed="false">
      <c r="A208" s="22" t="s">
        <v>34</v>
      </c>
      <c r="B208" s="52"/>
      <c r="C208" s="52"/>
      <c r="D208" s="51"/>
      <c r="E208" s="51"/>
      <c r="F208" s="51"/>
      <c r="G208" s="51"/>
      <c r="H208" s="51"/>
      <c r="I208" s="51"/>
      <c r="J208" s="51"/>
      <c r="K208" s="51"/>
      <c r="L208" s="51"/>
      <c r="M208" s="52"/>
      <c r="N208" s="96"/>
      <c r="O208" s="96"/>
      <c r="P208" s="96"/>
      <c r="Q208" s="96"/>
      <c r="R208" s="96"/>
      <c r="S208" s="96"/>
      <c r="T208" s="96"/>
      <c r="U208" s="96"/>
      <c r="V208" s="96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</row>
    <row r="209" customFormat="false" ht="15.75" hidden="false" customHeight="true" outlineLevel="0" collapsed="false">
      <c r="A209" s="63" t="s">
        <v>57</v>
      </c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96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</row>
    <row r="210" customFormat="false" ht="15.75" hidden="false" customHeight="true" outlineLevel="0" collapsed="false">
      <c r="A210" s="63" t="s">
        <v>36</v>
      </c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</row>
    <row r="211" customFormat="false" ht="15.75" hidden="false" customHeight="true" outlineLevel="0" collapsed="false">
      <c r="A211" s="52"/>
      <c r="B211" s="52"/>
      <c r="C211" s="52"/>
      <c r="D211" s="52"/>
      <c r="E211" s="52"/>
      <c r="F211" s="52"/>
      <c r="G211" s="52" t="s">
        <v>26</v>
      </c>
      <c r="H211" s="51"/>
      <c r="I211" s="52"/>
      <c r="J211" s="51"/>
      <c r="K211" s="52"/>
      <c r="L211" s="52"/>
      <c r="M211" s="52"/>
      <c r="N211" s="51"/>
      <c r="O211" s="52"/>
      <c r="P211" s="51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</row>
    <row r="212" customFormat="false" ht="15.75" hidden="false" customHeight="true" outlineLevel="0" collapsed="false">
      <c r="A212" s="52"/>
      <c r="B212" s="52"/>
      <c r="C212" s="52"/>
      <c r="D212" s="52"/>
      <c r="E212" s="52"/>
      <c r="F212" s="52"/>
      <c r="G212" s="52"/>
      <c r="H212" s="51"/>
      <c r="I212" s="52"/>
      <c r="J212" s="51"/>
      <c r="K212" s="52"/>
      <c r="L212" s="52"/>
      <c r="M212" s="52"/>
      <c r="N212" s="51"/>
      <c r="O212" s="52"/>
      <c r="P212" s="51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</row>
    <row r="213" customFormat="false" ht="15.75" hidden="false" customHeight="true" outlineLevel="0" collapsed="false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</row>
    <row r="214" customFormat="false" ht="15.75" hidden="false" customHeight="true" outlineLevel="0" collapsed="false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</row>
    <row r="215" customFormat="false" ht="15.75" hidden="false" customHeight="true" outlineLevel="0" collapsed="false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</row>
    <row r="216" customFormat="false" ht="15.75" hidden="false" customHeight="true" outlineLevel="0" collapsed="false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</row>
    <row r="217" customFormat="false" ht="15.75" hidden="false" customHeight="true" outlineLevel="0" collapsed="false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</row>
    <row r="218" customFormat="false" ht="15.75" hidden="false" customHeight="true" outlineLevel="0" collapsed="false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</row>
    <row r="219" customFormat="false" ht="15.75" hidden="false" customHeight="true" outlineLevel="0" collapsed="false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</row>
    <row r="220" customFormat="false" ht="15.75" hidden="false" customHeight="true" outlineLevel="0" collapsed="false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</row>
    <row r="221" customFormat="false" ht="15.75" hidden="false" customHeight="true" outlineLevel="0" collapsed="false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</row>
    <row r="222" customFormat="false" ht="15.75" hidden="false" customHeight="true" outlineLevel="0" collapsed="false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</row>
    <row r="223" customFormat="false" ht="15.75" hidden="false" customHeight="true" outlineLevel="0" collapsed="false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</row>
    <row r="224" customFormat="false" ht="15.75" hidden="false" customHeight="true" outlineLevel="0" collapsed="false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</row>
    <row r="225" customFormat="false" ht="15.75" hidden="false" customHeight="true" outlineLevel="0" collapsed="false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</row>
    <row r="226" customFormat="false" ht="15.75" hidden="false" customHeight="true" outlineLevel="0" collapsed="false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</row>
    <row r="227" customFormat="false" ht="15.75" hidden="false" customHeight="true" outlineLevel="0" collapsed="false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</row>
    <row r="228" customFormat="false" ht="15.75" hidden="false" customHeight="true" outlineLevel="0" collapsed="false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</row>
    <row r="229" customFormat="false" ht="15.75" hidden="false" customHeight="true" outlineLevel="0" collapsed="false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</row>
    <row r="230" customFormat="false" ht="15.75" hidden="false" customHeight="true" outlineLevel="0" collapsed="false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</row>
    <row r="231" customFormat="false" ht="15.75" hidden="false" customHeight="true" outlineLevel="0" collapsed="false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</row>
    <row r="232" customFormat="false" ht="15.75" hidden="false" customHeight="true" outlineLevel="0" collapsed="false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</row>
    <row r="233" customFormat="false" ht="15.75" hidden="false" customHeight="true" outlineLevel="0" collapsed="false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</row>
    <row r="234" customFormat="false" ht="15.75" hidden="false" customHeight="true" outlineLevel="0" collapsed="false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</row>
    <row r="235" customFormat="false" ht="15.75" hidden="false" customHeight="true" outlineLevel="0" collapsed="false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</row>
    <row r="236" customFormat="false" ht="15.75" hidden="false" customHeight="true" outlineLevel="0" collapsed="false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</row>
    <row r="237" customFormat="false" ht="15.75" hidden="false" customHeight="true" outlineLevel="0" collapsed="false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</row>
    <row r="238" customFormat="false" ht="15.75" hidden="false" customHeight="true" outlineLevel="0" collapsed="false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</row>
    <row r="239" customFormat="false" ht="15.75" hidden="false" customHeight="true" outlineLevel="0" collapsed="false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</row>
    <row r="240" customFormat="false" ht="15.75" hidden="false" customHeight="true" outlineLevel="0" collapsed="false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</row>
    <row r="241" customFormat="false" ht="15.75" hidden="false" customHeight="true" outlineLevel="0" collapsed="false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</row>
    <row r="242" customFormat="false" ht="15.75" hidden="false" customHeight="true" outlineLevel="0" collapsed="false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</row>
    <row r="243" customFormat="false" ht="15.75" hidden="false" customHeight="true" outlineLevel="0" collapsed="false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</row>
    <row r="244" customFormat="false" ht="15.75" hidden="false" customHeight="true" outlineLevel="0" collapsed="false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</row>
    <row r="245" customFormat="false" ht="15.75" hidden="false" customHeight="true" outlineLevel="0" collapsed="false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</row>
    <row r="246" customFormat="false" ht="15.75" hidden="false" customHeight="true" outlineLevel="0" collapsed="false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</row>
    <row r="247" customFormat="false" ht="15.75" hidden="false" customHeight="true" outlineLevel="0" collapsed="false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</row>
    <row r="248" customFormat="false" ht="15.75" hidden="false" customHeight="true" outlineLevel="0" collapsed="false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</row>
    <row r="249" customFormat="false" ht="15.75" hidden="false" customHeight="true" outlineLevel="0" collapsed="false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</row>
    <row r="250" customFormat="false" ht="15.75" hidden="false" customHeight="true" outlineLevel="0" collapsed="false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</row>
    <row r="251" customFormat="false" ht="15.75" hidden="false" customHeight="true" outlineLevel="0" collapsed="false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</row>
    <row r="252" customFormat="false" ht="15.75" hidden="false" customHeight="true" outlineLevel="0" collapsed="false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</row>
    <row r="253" customFormat="false" ht="15.75" hidden="false" customHeight="true" outlineLevel="0" collapsed="false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</row>
    <row r="254" customFormat="false" ht="15.75" hidden="false" customHeight="true" outlineLevel="0" collapsed="false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</row>
    <row r="255" customFormat="false" ht="15.75" hidden="false" customHeight="true" outlineLevel="0" collapsed="false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</row>
    <row r="256" customFormat="false" ht="15.75" hidden="false" customHeight="true" outlineLevel="0" collapsed="false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</row>
    <row r="257" customFormat="false" ht="15.75" hidden="false" customHeight="true" outlineLevel="0" collapsed="false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</row>
    <row r="258" customFormat="false" ht="15.75" hidden="false" customHeight="true" outlineLevel="0" collapsed="false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</row>
    <row r="259" customFormat="false" ht="15.75" hidden="false" customHeight="true" outlineLevel="0" collapsed="false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</row>
    <row r="260" customFormat="false" ht="15.75" hidden="false" customHeight="true" outlineLevel="0" collapsed="false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</row>
    <row r="261" customFormat="false" ht="15.75" hidden="false" customHeight="true" outlineLevel="0" collapsed="false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</row>
    <row r="262" customFormat="false" ht="15.75" hidden="false" customHeight="true" outlineLevel="0" collapsed="false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</row>
    <row r="263" customFormat="false" ht="15.75" hidden="false" customHeight="true" outlineLevel="0" collapsed="false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</row>
    <row r="264" customFormat="false" ht="15.75" hidden="false" customHeight="true" outlineLevel="0" collapsed="false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</row>
    <row r="265" customFormat="false" ht="15.75" hidden="false" customHeight="true" outlineLevel="0" collapsed="false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</row>
    <row r="266" customFormat="false" ht="15.75" hidden="false" customHeight="true" outlineLevel="0" collapsed="false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</row>
    <row r="267" customFormat="false" ht="15.75" hidden="false" customHeight="true" outlineLevel="0" collapsed="false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</row>
    <row r="268" customFormat="false" ht="15.75" hidden="false" customHeight="true" outlineLevel="0" collapsed="false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</row>
    <row r="269" customFormat="false" ht="15.75" hidden="false" customHeight="true" outlineLevel="0" collapsed="false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</row>
    <row r="270" customFormat="false" ht="15.75" hidden="false" customHeight="true" outlineLevel="0" collapsed="false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</row>
    <row r="271" customFormat="false" ht="15.75" hidden="false" customHeight="true" outlineLevel="0" collapsed="false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</row>
    <row r="272" customFormat="false" ht="15.75" hidden="false" customHeight="true" outlineLevel="0" collapsed="false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</row>
    <row r="273" customFormat="false" ht="15.75" hidden="false" customHeight="true" outlineLevel="0" collapsed="false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</row>
    <row r="274" customFormat="false" ht="15.75" hidden="false" customHeight="true" outlineLevel="0" collapsed="false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</row>
    <row r="275" customFormat="false" ht="15.75" hidden="false" customHeight="true" outlineLevel="0" collapsed="false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</row>
    <row r="276" customFormat="false" ht="15.75" hidden="false" customHeight="true" outlineLevel="0" collapsed="false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</row>
    <row r="277" customFormat="false" ht="15.75" hidden="false" customHeight="true" outlineLevel="0" collapsed="false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</row>
    <row r="278" customFormat="false" ht="15.75" hidden="false" customHeight="true" outlineLevel="0" collapsed="false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</row>
    <row r="279" customFormat="false" ht="15.75" hidden="false" customHeight="true" outlineLevel="0" collapsed="false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</row>
    <row r="280" customFormat="false" ht="15.75" hidden="false" customHeight="true" outlineLevel="0" collapsed="false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</row>
    <row r="281" customFormat="false" ht="15.75" hidden="false" customHeight="true" outlineLevel="0" collapsed="false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</row>
    <row r="282" customFormat="false" ht="15.75" hidden="false" customHeight="true" outlineLevel="0" collapsed="false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</row>
    <row r="283" customFormat="false" ht="15.75" hidden="false" customHeight="true" outlineLevel="0" collapsed="false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</row>
    <row r="284" customFormat="false" ht="15.75" hidden="false" customHeight="true" outlineLevel="0" collapsed="false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</row>
    <row r="285" customFormat="false" ht="15.75" hidden="false" customHeight="true" outlineLevel="0" collapsed="false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</row>
    <row r="286" customFormat="false" ht="15.75" hidden="false" customHeight="true" outlineLevel="0" collapsed="false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</row>
    <row r="287" customFormat="false" ht="15.75" hidden="false" customHeight="true" outlineLevel="0" collapsed="false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</row>
    <row r="288" customFormat="false" ht="15.75" hidden="false" customHeight="true" outlineLevel="0" collapsed="false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</row>
    <row r="289" customFormat="false" ht="15.75" hidden="false" customHeight="true" outlineLevel="0" collapsed="false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</row>
    <row r="290" customFormat="false" ht="15.75" hidden="false" customHeight="true" outlineLevel="0" collapsed="false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</row>
    <row r="291" customFormat="false" ht="15.75" hidden="false" customHeight="true" outlineLevel="0" collapsed="false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</row>
    <row r="292" customFormat="false" ht="15.75" hidden="false" customHeight="true" outlineLevel="0" collapsed="false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</row>
    <row r="293" customFormat="false" ht="15.75" hidden="false" customHeight="true" outlineLevel="0" collapsed="false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</row>
    <row r="294" customFormat="false" ht="15.75" hidden="false" customHeight="true" outlineLevel="0" collapsed="false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</row>
    <row r="295" customFormat="false" ht="15.75" hidden="false" customHeight="true" outlineLevel="0" collapsed="false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</row>
    <row r="296" customFormat="false" ht="15.75" hidden="false" customHeight="true" outlineLevel="0" collapsed="false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</row>
    <row r="297" customFormat="false" ht="15.75" hidden="false" customHeight="true" outlineLevel="0" collapsed="false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</row>
    <row r="298" customFormat="false" ht="15.75" hidden="false" customHeight="true" outlineLevel="0" collapsed="false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</row>
    <row r="299" customFormat="false" ht="15.75" hidden="false" customHeight="true" outlineLevel="0" collapsed="false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</row>
    <row r="300" customFormat="false" ht="15.75" hidden="false" customHeight="true" outlineLevel="0" collapsed="false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</row>
    <row r="301" customFormat="false" ht="15.75" hidden="false" customHeight="true" outlineLevel="0" collapsed="false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</row>
    <row r="302" customFormat="false" ht="15.75" hidden="false" customHeight="true" outlineLevel="0" collapsed="false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</row>
    <row r="303" customFormat="false" ht="15.75" hidden="false" customHeight="true" outlineLevel="0" collapsed="false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</row>
    <row r="304" customFormat="false" ht="15.75" hidden="false" customHeight="true" outlineLevel="0" collapsed="false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</row>
    <row r="305" customFormat="false" ht="15.75" hidden="false" customHeight="true" outlineLevel="0" collapsed="false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</row>
    <row r="306" customFormat="false" ht="15.75" hidden="false" customHeight="true" outlineLevel="0" collapsed="false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</row>
    <row r="307" customFormat="false" ht="15.75" hidden="false" customHeight="true" outlineLevel="0" collapsed="false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</row>
    <row r="308" customFormat="false" ht="15.75" hidden="false" customHeight="true" outlineLevel="0" collapsed="false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</row>
    <row r="309" customFormat="false" ht="15.75" hidden="false" customHeight="true" outlineLevel="0" collapsed="false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</row>
    <row r="310" customFormat="false" ht="15.75" hidden="false" customHeight="true" outlineLevel="0" collapsed="false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</row>
    <row r="311" customFormat="false" ht="15.75" hidden="false" customHeight="true" outlineLevel="0" collapsed="false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</row>
    <row r="312" customFormat="false" ht="15.75" hidden="false" customHeight="true" outlineLevel="0" collapsed="false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</row>
    <row r="313" customFormat="false" ht="15.75" hidden="false" customHeight="true" outlineLevel="0" collapsed="false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</row>
    <row r="314" customFormat="false" ht="15.75" hidden="false" customHeight="true" outlineLevel="0" collapsed="false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</row>
    <row r="315" customFormat="false" ht="15.75" hidden="false" customHeight="true" outlineLevel="0" collapsed="false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</row>
    <row r="316" customFormat="false" ht="15.75" hidden="false" customHeight="true" outlineLevel="0" collapsed="false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</row>
    <row r="317" customFormat="false" ht="15.75" hidden="false" customHeight="true" outlineLevel="0" collapsed="false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</row>
    <row r="318" customFormat="false" ht="15.75" hidden="false" customHeight="true" outlineLevel="0" collapsed="false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</row>
    <row r="319" customFormat="false" ht="15.75" hidden="false" customHeight="true" outlineLevel="0" collapsed="false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</row>
    <row r="320" customFormat="false" ht="15.75" hidden="false" customHeight="true" outlineLevel="0" collapsed="false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</row>
    <row r="321" customFormat="false" ht="15.75" hidden="false" customHeight="true" outlineLevel="0" collapsed="false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</row>
    <row r="322" customFormat="false" ht="15.75" hidden="false" customHeight="true" outlineLevel="0" collapsed="false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</row>
    <row r="323" customFormat="false" ht="15.75" hidden="false" customHeight="true" outlineLevel="0" collapsed="false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</row>
    <row r="324" customFormat="false" ht="15.75" hidden="false" customHeight="true" outlineLevel="0" collapsed="false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</row>
    <row r="325" customFormat="false" ht="15.75" hidden="false" customHeight="true" outlineLevel="0" collapsed="false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</row>
    <row r="326" customFormat="false" ht="15.75" hidden="false" customHeight="true" outlineLevel="0" collapsed="false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</row>
    <row r="327" customFormat="false" ht="15.75" hidden="false" customHeight="true" outlineLevel="0" collapsed="false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</row>
    <row r="328" customFormat="false" ht="15.75" hidden="false" customHeight="true" outlineLevel="0" collapsed="false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</row>
    <row r="329" customFormat="false" ht="15.75" hidden="false" customHeight="true" outlineLevel="0" collapsed="false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</row>
    <row r="330" customFormat="false" ht="15.75" hidden="false" customHeight="true" outlineLevel="0" collapsed="false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</row>
    <row r="331" customFormat="false" ht="15.75" hidden="false" customHeight="true" outlineLevel="0" collapsed="false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</row>
    <row r="332" customFormat="false" ht="15.75" hidden="false" customHeight="true" outlineLevel="0" collapsed="false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</row>
    <row r="333" customFormat="false" ht="15.75" hidden="false" customHeight="true" outlineLevel="0" collapsed="false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</row>
    <row r="334" customFormat="false" ht="15.75" hidden="false" customHeight="true" outlineLevel="0" collapsed="false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</row>
    <row r="335" customFormat="false" ht="15.75" hidden="false" customHeight="true" outlineLevel="0" collapsed="false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</row>
    <row r="336" customFormat="false" ht="15.75" hidden="false" customHeight="true" outlineLevel="0" collapsed="false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</row>
    <row r="337" customFormat="false" ht="15.75" hidden="false" customHeight="true" outlineLevel="0" collapsed="false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</row>
    <row r="338" customFormat="false" ht="15.75" hidden="false" customHeight="true" outlineLevel="0" collapsed="false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</row>
    <row r="339" customFormat="false" ht="15.75" hidden="false" customHeight="true" outlineLevel="0" collapsed="false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</row>
    <row r="340" customFormat="false" ht="15.75" hidden="false" customHeight="true" outlineLevel="0" collapsed="false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</row>
    <row r="341" customFormat="false" ht="15.75" hidden="false" customHeight="true" outlineLevel="0" collapsed="false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</row>
    <row r="342" customFormat="false" ht="15.75" hidden="false" customHeight="true" outlineLevel="0" collapsed="false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</row>
    <row r="343" customFormat="false" ht="15.75" hidden="false" customHeight="true" outlineLevel="0" collapsed="false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</row>
    <row r="344" customFormat="false" ht="15.75" hidden="false" customHeight="true" outlineLevel="0" collapsed="false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</row>
    <row r="345" customFormat="false" ht="15.75" hidden="false" customHeight="true" outlineLevel="0" collapsed="false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</row>
    <row r="346" customFormat="false" ht="15.75" hidden="false" customHeight="true" outlineLevel="0" collapsed="false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</row>
    <row r="347" customFormat="false" ht="15.75" hidden="false" customHeight="true" outlineLevel="0" collapsed="false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</row>
    <row r="348" customFormat="false" ht="15.75" hidden="false" customHeight="true" outlineLevel="0" collapsed="false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</row>
    <row r="349" customFormat="false" ht="15.75" hidden="false" customHeight="true" outlineLevel="0" collapsed="false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</row>
    <row r="350" customFormat="false" ht="15.75" hidden="false" customHeight="true" outlineLevel="0" collapsed="false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</row>
    <row r="351" customFormat="false" ht="15.75" hidden="false" customHeight="true" outlineLevel="0" collapsed="false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</row>
    <row r="352" customFormat="false" ht="15.75" hidden="false" customHeight="true" outlineLevel="0" collapsed="false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</row>
    <row r="353" customFormat="false" ht="15.75" hidden="false" customHeight="true" outlineLevel="0" collapsed="false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</row>
    <row r="354" customFormat="false" ht="15.75" hidden="false" customHeight="true" outlineLevel="0" collapsed="false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</row>
    <row r="355" customFormat="false" ht="15.75" hidden="false" customHeight="true" outlineLevel="0" collapsed="false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</row>
    <row r="356" customFormat="false" ht="15.75" hidden="false" customHeight="true" outlineLevel="0" collapsed="false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</row>
    <row r="357" customFormat="false" ht="15.75" hidden="false" customHeight="true" outlineLevel="0" collapsed="false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</row>
    <row r="358" customFormat="false" ht="15.75" hidden="false" customHeight="true" outlineLevel="0" collapsed="false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</row>
    <row r="359" customFormat="false" ht="15.75" hidden="false" customHeight="true" outlineLevel="0" collapsed="false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</row>
    <row r="360" customFormat="false" ht="15.75" hidden="false" customHeight="true" outlineLevel="0" collapsed="false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</row>
    <row r="361" customFormat="false" ht="15.75" hidden="false" customHeight="true" outlineLevel="0" collapsed="false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</row>
    <row r="362" customFormat="false" ht="15.75" hidden="false" customHeight="true" outlineLevel="0" collapsed="false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</row>
    <row r="363" customFormat="false" ht="15.75" hidden="false" customHeight="true" outlineLevel="0" collapsed="false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</row>
    <row r="364" customFormat="false" ht="15.75" hidden="false" customHeight="true" outlineLevel="0" collapsed="false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</row>
    <row r="365" customFormat="false" ht="15.75" hidden="false" customHeight="true" outlineLevel="0" collapsed="false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</row>
    <row r="366" customFormat="false" ht="15.75" hidden="false" customHeight="true" outlineLevel="0" collapsed="false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</row>
    <row r="367" customFormat="false" ht="15.75" hidden="false" customHeight="true" outlineLevel="0" collapsed="false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</row>
    <row r="368" customFormat="false" ht="15.75" hidden="false" customHeight="true" outlineLevel="0" collapsed="false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</row>
    <row r="369" customFormat="false" ht="15.75" hidden="false" customHeight="true" outlineLevel="0" collapsed="false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</row>
    <row r="370" customFormat="false" ht="15.75" hidden="false" customHeight="true" outlineLevel="0" collapsed="false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</row>
    <row r="371" customFormat="false" ht="15.75" hidden="false" customHeight="true" outlineLevel="0" collapsed="false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</row>
    <row r="372" customFormat="false" ht="15.75" hidden="false" customHeight="true" outlineLevel="0" collapsed="false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</row>
    <row r="373" customFormat="false" ht="15.75" hidden="false" customHeight="true" outlineLevel="0" collapsed="false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</row>
    <row r="374" customFormat="false" ht="15.75" hidden="false" customHeight="true" outlineLevel="0" collapsed="false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</row>
    <row r="375" customFormat="false" ht="15.75" hidden="false" customHeight="true" outlineLevel="0" collapsed="false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</row>
    <row r="376" customFormat="false" ht="15.75" hidden="false" customHeight="true" outlineLevel="0" collapsed="false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</row>
    <row r="377" customFormat="false" ht="15.75" hidden="false" customHeight="true" outlineLevel="0" collapsed="false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</row>
    <row r="378" customFormat="false" ht="15.75" hidden="false" customHeight="true" outlineLevel="0" collapsed="false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</row>
    <row r="379" customFormat="false" ht="15.75" hidden="false" customHeight="true" outlineLevel="0" collapsed="false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</row>
    <row r="380" customFormat="false" ht="15.75" hidden="false" customHeight="true" outlineLevel="0" collapsed="false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</row>
    <row r="381" customFormat="false" ht="15.75" hidden="false" customHeight="true" outlineLevel="0" collapsed="false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</row>
    <row r="382" customFormat="false" ht="15.75" hidden="false" customHeight="true" outlineLevel="0" collapsed="false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</row>
    <row r="383" customFormat="false" ht="15.75" hidden="false" customHeight="true" outlineLevel="0" collapsed="false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</row>
    <row r="384" customFormat="false" ht="15.75" hidden="false" customHeight="true" outlineLevel="0" collapsed="false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</row>
    <row r="385" customFormat="false" ht="15.75" hidden="false" customHeight="true" outlineLevel="0" collapsed="false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</row>
    <row r="386" customFormat="false" ht="15.75" hidden="false" customHeight="true" outlineLevel="0" collapsed="false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</row>
    <row r="387" customFormat="false" ht="15.75" hidden="false" customHeight="true" outlineLevel="0" collapsed="false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</row>
    <row r="388" customFormat="false" ht="15.75" hidden="false" customHeight="true" outlineLevel="0" collapsed="false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</row>
    <row r="389" customFormat="false" ht="15.75" hidden="false" customHeight="true" outlineLevel="0" collapsed="false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</row>
    <row r="390" customFormat="false" ht="15.75" hidden="false" customHeight="true" outlineLevel="0" collapsed="false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</row>
    <row r="391" customFormat="false" ht="15.75" hidden="false" customHeight="true" outlineLevel="0" collapsed="false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</row>
    <row r="392" customFormat="false" ht="15.75" hidden="false" customHeight="true" outlineLevel="0" collapsed="false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</row>
    <row r="393" customFormat="false" ht="15.75" hidden="false" customHeight="true" outlineLevel="0" collapsed="false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</row>
    <row r="394" customFormat="false" ht="15.75" hidden="false" customHeight="true" outlineLevel="0" collapsed="false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</row>
    <row r="395" customFormat="false" ht="15.75" hidden="false" customHeight="true" outlineLevel="0" collapsed="false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</row>
    <row r="396" customFormat="false" ht="15.75" hidden="false" customHeight="true" outlineLevel="0" collapsed="false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</row>
    <row r="397" customFormat="false" ht="15.75" hidden="false" customHeight="true" outlineLevel="0" collapsed="false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</row>
    <row r="398" customFormat="false" ht="15.75" hidden="false" customHeight="true" outlineLevel="0" collapsed="false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</row>
    <row r="399" customFormat="false" ht="15.75" hidden="false" customHeight="true" outlineLevel="0" collapsed="false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</row>
    <row r="400" customFormat="false" ht="15.75" hidden="false" customHeight="true" outlineLevel="0" collapsed="false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</row>
    <row r="401" customFormat="false" ht="15.75" hidden="false" customHeight="true" outlineLevel="0" collapsed="false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</row>
    <row r="402" customFormat="false" ht="15.75" hidden="false" customHeight="true" outlineLevel="0" collapsed="false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</row>
    <row r="403" customFormat="false" ht="15.75" hidden="false" customHeight="true" outlineLevel="0" collapsed="false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</row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  <row r="1036" customFormat="false" ht="15.75" hidden="false" customHeight="true" outlineLevel="0" collapsed="false"/>
    <row r="1037" customFormat="false" ht="15.75" hidden="false" customHeight="true" outlineLevel="0" collapsed="false"/>
    <row r="1038" customFormat="false" ht="15.75" hidden="false" customHeight="true" outlineLevel="0" collapsed="false"/>
    <row r="1039" customFormat="false" ht="15.75" hidden="false" customHeight="true" outlineLevel="0" collapsed="false"/>
    <row r="1040" customFormat="false" ht="15.75" hidden="false" customHeight="true" outlineLevel="0" collapsed="false"/>
    <row r="1041" customFormat="false" ht="15.75" hidden="false" customHeight="true" outlineLevel="0" collapsed="false"/>
    <row r="1042" customFormat="false" ht="15.75" hidden="false" customHeight="true" outlineLevel="0" collapsed="false"/>
    <row r="1043" customFormat="false" ht="15.75" hidden="false" customHeight="true" outlineLevel="0" collapsed="false"/>
  </sheetData>
  <mergeCells count="25">
    <mergeCell ref="A3:A4"/>
    <mergeCell ref="B3:B4"/>
    <mergeCell ref="C3:C4"/>
    <mergeCell ref="D3:L3"/>
    <mergeCell ref="M3:M4"/>
    <mergeCell ref="N3:V3"/>
    <mergeCell ref="W3:W4"/>
    <mergeCell ref="X3:AF3"/>
    <mergeCell ref="AG3:AG4"/>
    <mergeCell ref="AH3:AP3"/>
    <mergeCell ref="A5:A17"/>
    <mergeCell ref="A18:A30"/>
    <mergeCell ref="A31:A43"/>
    <mergeCell ref="A44:A56"/>
    <mergeCell ref="A57:A69"/>
    <mergeCell ref="A70:A82"/>
    <mergeCell ref="A83:A95"/>
    <mergeCell ref="A96:A108"/>
    <mergeCell ref="A109:A121"/>
    <mergeCell ref="A122:A134"/>
    <mergeCell ref="A135:A147"/>
    <mergeCell ref="A148:A160"/>
    <mergeCell ref="A161:A173"/>
    <mergeCell ref="A205:B205"/>
    <mergeCell ref="A206:B20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134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pane xSplit="1" ySplit="5" topLeftCell="B122" activePane="bottomRight" state="frozen"/>
      <selection pane="topLeft" activeCell="A1" activeCellId="0" sqref="A1"/>
      <selection pane="topRight" activeCell="B1" activeCellId="0" sqref="B1"/>
      <selection pane="bottomLeft" activeCell="A122" activeCellId="0" sqref="A122"/>
      <selection pane="bottomRight" activeCell="L125" activeCellId="0" sqref="L125"/>
    </sheetView>
  </sheetViews>
  <sheetFormatPr defaultColWidth="12.625" defaultRowHeight="15" customHeight="true" zeroHeight="false" outlineLevelRow="0" outlineLevelCol="0"/>
  <cols>
    <col collapsed="false" customWidth="true" hidden="false" outlineLevel="0" max="1" min="1" style="0" width="4.88"/>
    <col collapsed="false" customWidth="true" hidden="false" outlineLevel="0" max="2" min="2" style="0" width="13.76"/>
    <col collapsed="false" customWidth="true" hidden="false" outlineLevel="0" max="3" min="3" style="0" width="11.38"/>
    <col collapsed="false" customWidth="true" hidden="false" outlineLevel="0" max="4" min="4" style="0" width="8.25"/>
    <col collapsed="false" customWidth="true" hidden="false" outlineLevel="0" max="5" min="5" style="0" width="10.5"/>
    <col collapsed="false" customWidth="true" hidden="false" outlineLevel="0" max="6" min="6" style="0" width="8.25"/>
    <col collapsed="false" customWidth="true" hidden="false" outlineLevel="0" max="7" min="7" style="0" width="10.5"/>
    <col collapsed="false" customWidth="true" hidden="false" outlineLevel="0" max="8" min="8" style="0" width="8.25"/>
    <col collapsed="false" customWidth="true" hidden="false" outlineLevel="0" max="9" min="9" style="0" width="10.75"/>
    <col collapsed="false" customWidth="true" hidden="false" outlineLevel="0" max="10" min="10" style="0" width="8.25"/>
    <col collapsed="false" customWidth="true" hidden="false" outlineLevel="0" max="11" min="11" style="0" width="14"/>
    <col collapsed="false" customWidth="true" hidden="false" outlineLevel="0" max="12" min="12" style="0" width="14.75"/>
    <col collapsed="false" customWidth="true" hidden="false" outlineLevel="0" max="13" min="13" style="0" width="11.38"/>
    <col collapsed="false" customWidth="true" hidden="false" outlineLevel="0" max="25" min="14" style="0" width="8.12"/>
  </cols>
  <sheetData>
    <row r="1" customFormat="false" ht="13.5" hidden="false" customHeight="true" outlineLevel="0" collapsed="false">
      <c r="A1" s="2" t="s">
        <v>58</v>
      </c>
      <c r="B1" s="4"/>
      <c r="C1" s="4"/>
      <c r="D1" s="5"/>
      <c r="E1" s="4"/>
      <c r="F1" s="5"/>
      <c r="G1" s="4"/>
      <c r="H1" s="5"/>
      <c r="I1" s="4"/>
      <c r="J1" s="4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customFormat="false" ht="13.5" hidden="false" customHeight="true" outlineLevel="0" collapsed="false">
      <c r="A2" s="98"/>
      <c r="B2" s="99"/>
      <c r="C2" s="100"/>
      <c r="D2" s="99"/>
      <c r="E2" s="100"/>
      <c r="F2" s="99"/>
      <c r="G2" s="100"/>
      <c r="H2" s="99"/>
      <c r="I2" s="100"/>
      <c r="J2" s="99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Format="false" ht="13.5" hidden="false" customHeight="true" outlineLevel="0" collapsed="false">
      <c r="A3" s="9" t="s">
        <v>59</v>
      </c>
      <c r="B3" s="9"/>
      <c r="C3" s="9"/>
      <c r="D3" s="9"/>
      <c r="E3" s="10" t="s">
        <v>2</v>
      </c>
      <c r="F3" s="10"/>
      <c r="G3" s="10"/>
      <c r="H3" s="10"/>
      <c r="I3" s="10"/>
      <c r="J3" s="10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customFormat="false" ht="22.5" hidden="false" customHeight="true" outlineLevel="0" collapsed="false">
      <c r="A4" s="11" t="s">
        <v>3</v>
      </c>
      <c r="B4" s="11" t="s">
        <v>4</v>
      </c>
      <c r="C4" s="12" t="s">
        <v>5</v>
      </c>
      <c r="D4" s="13" t="s">
        <v>6</v>
      </c>
      <c r="E4" s="12" t="s">
        <v>7</v>
      </c>
      <c r="F4" s="13" t="s">
        <v>6</v>
      </c>
      <c r="G4" s="14" t="s">
        <v>8</v>
      </c>
      <c r="H4" s="13" t="s">
        <v>6</v>
      </c>
      <c r="I4" s="12" t="s">
        <v>9</v>
      </c>
      <c r="J4" s="12" t="s">
        <v>6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customFormat="false" ht="34.5" hidden="false" customHeight="true" outlineLevel="0" collapsed="false">
      <c r="A5" s="11"/>
      <c r="B5" s="11"/>
      <c r="C5" s="15" t="s">
        <v>60</v>
      </c>
      <c r="D5" s="15" t="s">
        <v>11</v>
      </c>
      <c r="E5" s="15" t="s">
        <v>60</v>
      </c>
      <c r="F5" s="15" t="s">
        <v>11</v>
      </c>
      <c r="G5" s="15" t="s">
        <v>60</v>
      </c>
      <c r="H5" s="15" t="s">
        <v>11</v>
      </c>
      <c r="I5" s="15" t="s">
        <v>60</v>
      </c>
      <c r="J5" s="101" t="s">
        <v>11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customFormat="false" ht="13.5" hidden="false" customHeight="true" outlineLevel="0" collapsed="false">
      <c r="A6" s="16" t="n">
        <v>2016</v>
      </c>
      <c r="B6" s="102" t="s">
        <v>12</v>
      </c>
      <c r="C6" s="103" t="n">
        <f aca="false">+E6+G6+I6</f>
        <v>10416930.477945</v>
      </c>
      <c r="D6" s="104" t="s">
        <v>13</v>
      </c>
      <c r="E6" s="103" t="n">
        <v>3835655.00048757</v>
      </c>
      <c r="F6" s="104" t="s">
        <v>13</v>
      </c>
      <c r="G6" s="18" t="n">
        <f aca="false">SUM(G7:G18)</f>
        <v>964350.664535383</v>
      </c>
      <c r="H6" s="104" t="s">
        <v>13</v>
      </c>
      <c r="I6" s="18" t="n">
        <f aca="false">SUM(I7:I18)</f>
        <v>5616924.81292203</v>
      </c>
      <c r="J6" s="104" t="s">
        <v>13</v>
      </c>
      <c r="K6" s="4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customFormat="false" ht="13.5" hidden="false" customHeight="true" outlineLevel="0" collapsed="false">
      <c r="A7" s="16"/>
      <c r="B7" s="22" t="s">
        <v>14</v>
      </c>
      <c r="C7" s="23" t="n">
        <f aca="false">+E7+G7+I7</f>
        <v>1540558.5068081</v>
      </c>
      <c r="D7" s="24" t="s">
        <v>13</v>
      </c>
      <c r="E7" s="23" t="n">
        <v>331999.000088951</v>
      </c>
      <c r="F7" s="24" t="s">
        <v>13</v>
      </c>
      <c r="G7" s="23" t="n">
        <f aca="false">+'EMISIVO_destino principal'!W6</f>
        <v>159818.504010466</v>
      </c>
      <c r="H7" s="24" t="s">
        <v>13</v>
      </c>
      <c r="I7" s="23" t="n">
        <f aca="false">+'EMISIVO_destino principal'!AG6</f>
        <v>1048741.00270869</v>
      </c>
      <c r="J7" s="24" t="s">
        <v>13</v>
      </c>
      <c r="K7" s="20"/>
      <c r="L7" s="105"/>
      <c r="M7" s="4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customFormat="false" ht="13.5" hidden="false" customHeight="true" outlineLevel="0" collapsed="false">
      <c r="A8" s="16"/>
      <c r="B8" s="22" t="s">
        <v>15</v>
      </c>
      <c r="C8" s="23" t="n">
        <f aca="false">+E8+G8+I8</f>
        <v>1500819.86539863</v>
      </c>
      <c r="D8" s="24" t="s">
        <v>13</v>
      </c>
      <c r="E8" s="23" t="n">
        <v>359094.000043137</v>
      </c>
      <c r="F8" s="24" t="s">
        <v>13</v>
      </c>
      <c r="G8" s="23" t="n">
        <f aca="false">+'EMISIVO_destino principal'!W7</f>
        <v>157309.440010247</v>
      </c>
      <c r="H8" s="24" t="s">
        <v>13</v>
      </c>
      <c r="I8" s="23" t="n">
        <f aca="false">+'EMISIVO_destino principal'!AG7</f>
        <v>984416.425345246</v>
      </c>
      <c r="J8" s="24" t="s">
        <v>13</v>
      </c>
      <c r="K8" s="20"/>
      <c r="L8" s="105"/>
      <c r="M8" s="4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customFormat="false" ht="13.5" hidden="false" customHeight="true" outlineLevel="0" collapsed="false">
      <c r="A9" s="16"/>
      <c r="B9" s="22" t="s">
        <v>16</v>
      </c>
      <c r="C9" s="23" t="n">
        <f aca="false">+E9+G9+I9</f>
        <v>960503.996465213</v>
      </c>
      <c r="D9" s="24" t="s">
        <v>13</v>
      </c>
      <c r="E9" s="23" t="n">
        <v>340477.000080572</v>
      </c>
      <c r="F9" s="24" t="s">
        <v>13</v>
      </c>
      <c r="G9" s="23" t="n">
        <f aca="false">+'EMISIVO_destino principal'!W8</f>
        <v>93068.872</v>
      </c>
      <c r="H9" s="24" t="s">
        <v>13</v>
      </c>
      <c r="I9" s="23" t="n">
        <f aca="false">+'EMISIVO_destino principal'!AG8</f>
        <v>526958.124384641</v>
      </c>
      <c r="J9" s="24" t="s">
        <v>13</v>
      </c>
      <c r="K9" s="20"/>
      <c r="L9" s="105"/>
      <c r="M9" s="4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customFormat="false" ht="13.5" hidden="false" customHeight="true" outlineLevel="0" collapsed="false">
      <c r="A10" s="16"/>
      <c r="B10" s="22" t="s">
        <v>17</v>
      </c>
      <c r="C10" s="23" t="n">
        <f aca="false">+E10+G10+I10</f>
        <v>626543.567162232</v>
      </c>
      <c r="D10" s="24" t="s">
        <v>13</v>
      </c>
      <c r="E10" s="23" t="n">
        <v>292571.000045596</v>
      </c>
      <c r="F10" s="24" t="s">
        <v>13</v>
      </c>
      <c r="G10" s="23" t="n">
        <f aca="false">+'EMISIVO_destino principal'!W9</f>
        <v>41655.8684115113</v>
      </c>
      <c r="H10" s="24" t="s">
        <v>61</v>
      </c>
      <c r="I10" s="23" t="n">
        <f aca="false">+'EMISIVO_destino principal'!AG9</f>
        <v>292316.698705125</v>
      </c>
      <c r="J10" s="24" t="s">
        <v>13</v>
      </c>
      <c r="K10" s="20"/>
      <c r="L10" s="105"/>
      <c r="M10" s="4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customFormat="false" ht="13.5" hidden="false" customHeight="true" outlineLevel="0" collapsed="false">
      <c r="A11" s="16"/>
      <c r="B11" s="22" t="s">
        <v>18</v>
      </c>
      <c r="C11" s="23" t="n">
        <f aca="false">+E11+G11+I11</f>
        <v>604946.328173279</v>
      </c>
      <c r="D11" s="24" t="s">
        <v>13</v>
      </c>
      <c r="E11" s="23" t="n">
        <v>302147.99996744</v>
      </c>
      <c r="F11" s="24" t="s">
        <v>13</v>
      </c>
      <c r="G11" s="23" t="n">
        <f aca="false">+'EMISIVO_destino principal'!W10</f>
        <v>48398.9624015162</v>
      </c>
      <c r="H11" s="24" t="s">
        <v>13</v>
      </c>
      <c r="I11" s="23" t="n">
        <f aca="false">+'EMISIVO_destino principal'!AG10</f>
        <v>254399.365804323</v>
      </c>
      <c r="J11" s="24" t="s">
        <v>13</v>
      </c>
      <c r="K11" s="20"/>
      <c r="L11" s="105"/>
      <c r="M11" s="4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customFormat="false" ht="13.5" hidden="false" customHeight="true" outlineLevel="0" collapsed="false">
      <c r="A12" s="16"/>
      <c r="B12" s="22" t="s">
        <v>19</v>
      </c>
      <c r="C12" s="23" t="n">
        <f aca="false">+E12+G12+I12</f>
        <v>592780.668194647</v>
      </c>
      <c r="D12" s="24" t="s">
        <v>13</v>
      </c>
      <c r="E12" s="23" t="n">
        <v>306197.999863675</v>
      </c>
      <c r="F12" s="24" t="s">
        <v>13</v>
      </c>
      <c r="G12" s="23" t="n">
        <f aca="false">+'EMISIVO_destino principal'!W11</f>
        <v>48885.9342019216</v>
      </c>
      <c r="H12" s="24" t="s">
        <v>13</v>
      </c>
      <c r="I12" s="23" t="n">
        <f aca="false">+'EMISIVO_destino principal'!AG11</f>
        <v>237696.73412905</v>
      </c>
      <c r="J12" s="24" t="s">
        <v>13</v>
      </c>
      <c r="K12" s="20"/>
      <c r="L12" s="105"/>
      <c r="M12" s="4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customFormat="false" ht="13.5" hidden="false" customHeight="true" outlineLevel="0" collapsed="false">
      <c r="A13" s="16"/>
      <c r="B13" s="22" t="s">
        <v>20</v>
      </c>
      <c r="C13" s="23" t="n">
        <f aca="false">+E13+G13+I13</f>
        <v>848271.142933388</v>
      </c>
      <c r="D13" s="24" t="s">
        <v>13</v>
      </c>
      <c r="E13" s="23" t="n">
        <v>328559.000058286</v>
      </c>
      <c r="F13" s="24" t="s">
        <v>13</v>
      </c>
      <c r="G13" s="23" t="n">
        <f aca="false">+'EMISIVO_destino principal'!W12</f>
        <v>70156.9707537911</v>
      </c>
      <c r="H13" s="24" t="s">
        <v>13</v>
      </c>
      <c r="I13" s="23" t="n">
        <f aca="false">+'EMISIVO_destino principal'!AG12</f>
        <v>449555.172121311</v>
      </c>
      <c r="J13" s="24" t="s">
        <v>13</v>
      </c>
      <c r="K13" s="20"/>
      <c r="L13" s="105"/>
      <c r="M13" s="4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customFormat="false" ht="13.5" hidden="false" customHeight="true" outlineLevel="0" collapsed="false">
      <c r="A14" s="16"/>
      <c r="B14" s="22" t="s">
        <v>21</v>
      </c>
      <c r="C14" s="23" t="n">
        <f aca="false">+E14+G14+I14</f>
        <v>678918.934093253</v>
      </c>
      <c r="D14" s="24" t="s">
        <v>13</v>
      </c>
      <c r="E14" s="23" t="n">
        <v>325334.000079968</v>
      </c>
      <c r="F14" s="24" t="s">
        <v>13</v>
      </c>
      <c r="G14" s="23" t="n">
        <f aca="false">+'EMISIVO_destino principal'!W13</f>
        <v>49988.85375</v>
      </c>
      <c r="H14" s="24" t="s">
        <v>13</v>
      </c>
      <c r="I14" s="23" t="n">
        <f aca="false">+'EMISIVO_destino principal'!AG13</f>
        <v>303596.080263285</v>
      </c>
      <c r="J14" s="24" t="s">
        <v>13</v>
      </c>
      <c r="K14" s="20"/>
      <c r="L14" s="105"/>
      <c r="M14" s="4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customFormat="false" ht="13.5" hidden="false" customHeight="true" outlineLevel="0" collapsed="false">
      <c r="A15" s="16"/>
      <c r="B15" s="22" t="s">
        <v>22</v>
      </c>
      <c r="C15" s="23" t="n">
        <f aca="false">+E15+G15+I15</f>
        <v>674938.036630429</v>
      </c>
      <c r="D15" s="24" t="s">
        <v>13</v>
      </c>
      <c r="E15" s="23" t="n">
        <v>312399.000160886</v>
      </c>
      <c r="F15" s="24" t="s">
        <v>13</v>
      </c>
      <c r="G15" s="23" t="n">
        <f aca="false">+'EMISIVO_destino principal'!W14</f>
        <v>52042.532</v>
      </c>
      <c r="H15" s="24" t="s">
        <v>13</v>
      </c>
      <c r="I15" s="23" t="n">
        <f aca="false">+'EMISIVO_destino principal'!AG14</f>
        <v>310496.504469543</v>
      </c>
      <c r="J15" s="24" t="s">
        <v>13</v>
      </c>
      <c r="K15" s="20"/>
      <c r="L15" s="105"/>
      <c r="M15" s="4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customFormat="false" ht="13.5" hidden="false" customHeight="true" outlineLevel="0" collapsed="false">
      <c r="A16" s="16"/>
      <c r="B16" s="22" t="s">
        <v>23</v>
      </c>
      <c r="C16" s="23" t="n">
        <f aca="false">+E16+G16+I16</f>
        <v>810266.498663739</v>
      </c>
      <c r="D16" s="24" t="s">
        <v>13</v>
      </c>
      <c r="E16" s="23" t="n">
        <v>356831.000056259</v>
      </c>
      <c r="F16" s="24" t="s">
        <v>13</v>
      </c>
      <c r="G16" s="23" t="n">
        <f aca="false">+'EMISIVO_destino principal'!W15</f>
        <v>65825.9414959298</v>
      </c>
      <c r="H16" s="24" t="s">
        <v>13</v>
      </c>
      <c r="I16" s="23" t="n">
        <f aca="false">+'EMISIVO_destino principal'!AG15</f>
        <v>387609.557111551</v>
      </c>
      <c r="J16" s="24" t="s">
        <v>13</v>
      </c>
      <c r="K16" s="20"/>
      <c r="L16" s="105"/>
      <c r="M16" s="106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customFormat="false" ht="13.5" hidden="false" customHeight="true" outlineLevel="0" collapsed="false">
      <c r="A17" s="16"/>
      <c r="B17" s="22" t="s">
        <v>24</v>
      </c>
      <c r="C17" s="23" t="n">
        <f aca="false">+E17+G17+I17</f>
        <v>721460.045760615</v>
      </c>
      <c r="D17" s="24" t="s">
        <v>13</v>
      </c>
      <c r="E17" s="23" t="n">
        <v>296242.999921378</v>
      </c>
      <c r="F17" s="24" t="s">
        <v>13</v>
      </c>
      <c r="G17" s="23" t="n">
        <f aca="false">+'EMISIVO_destino principal'!W16</f>
        <v>70027.935</v>
      </c>
      <c r="H17" s="24" t="s">
        <v>13</v>
      </c>
      <c r="I17" s="23" t="n">
        <f aca="false">+'EMISIVO_destino principal'!AG16</f>
        <v>355189.110839237</v>
      </c>
      <c r="J17" s="24" t="s">
        <v>13</v>
      </c>
      <c r="K17" s="20"/>
      <c r="L17" s="105"/>
      <c r="M17" s="106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customFormat="false" ht="13.5" hidden="false" customHeight="true" outlineLevel="0" collapsed="false">
      <c r="A18" s="16"/>
      <c r="B18" s="25" t="s">
        <v>25</v>
      </c>
      <c r="C18" s="26" t="n">
        <f aca="false">+E18+G18+I18</f>
        <v>856922.887661452</v>
      </c>
      <c r="D18" s="27" t="s">
        <v>13</v>
      </c>
      <c r="E18" s="26" t="n">
        <v>283802.000121422</v>
      </c>
      <c r="F18" s="27" t="s">
        <v>13</v>
      </c>
      <c r="G18" s="23" t="n">
        <f aca="false">+'EMISIVO_destino principal'!W17</f>
        <v>107170.8505</v>
      </c>
      <c r="H18" s="27" t="s">
        <v>13</v>
      </c>
      <c r="I18" s="23" t="n">
        <f aca="false">+'EMISIVO_destino principal'!AG17</f>
        <v>465950.03704003</v>
      </c>
      <c r="J18" s="27" t="s">
        <v>13</v>
      </c>
      <c r="K18" s="20"/>
      <c r="L18" s="105"/>
      <c r="M18" s="106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customFormat="false" ht="13.5" hidden="false" customHeight="true" outlineLevel="0" collapsed="false">
      <c r="A19" s="16" t="n">
        <v>2017</v>
      </c>
      <c r="B19" s="17" t="s">
        <v>12</v>
      </c>
      <c r="C19" s="18" t="n">
        <f aca="false">+E19+G19+I19</f>
        <v>12213017.5701132</v>
      </c>
      <c r="D19" s="19" t="n">
        <f aca="false">+C19/C6-1</f>
        <v>0.172419994159596</v>
      </c>
      <c r="E19" s="18" t="n">
        <v>4516069.00100397</v>
      </c>
      <c r="F19" s="19" t="n">
        <f aca="false">+E19/E6-1</f>
        <v>0.17739186669028</v>
      </c>
      <c r="G19" s="18" t="n">
        <f aca="false">SUM(G20:G31)</f>
        <v>1172498.21345548</v>
      </c>
      <c r="H19" s="19" t="n">
        <f aca="false">+G19/G6-1</f>
        <v>0.215842179172839</v>
      </c>
      <c r="I19" s="18" t="n">
        <f aca="false">SUM(I20:I31)</f>
        <v>6524450.35565373</v>
      </c>
      <c r="J19" s="19" t="n">
        <f aca="false">+I19/I6-1</f>
        <v>0.161569822092667</v>
      </c>
      <c r="K19" s="4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customFormat="false" ht="13.5" hidden="false" customHeight="true" outlineLevel="0" collapsed="false">
      <c r="A20" s="16"/>
      <c r="B20" s="22" t="s">
        <v>14</v>
      </c>
      <c r="C20" s="23" t="n">
        <f aca="false">+E20+G20+I20</f>
        <v>1906785.17218846</v>
      </c>
      <c r="D20" s="24" t="n">
        <f aca="false">+C20/C7-1</f>
        <v>0.237723308632495</v>
      </c>
      <c r="E20" s="23" t="n">
        <v>392567.5335542</v>
      </c>
      <c r="F20" s="24" t="n">
        <f aca="false">+E20/E7-1</f>
        <v>0.182435891219616</v>
      </c>
      <c r="G20" s="23" t="n">
        <f aca="false">+'EMISIVO_destino principal'!W19</f>
        <v>193188.784</v>
      </c>
      <c r="H20" s="24" t="n">
        <f aca="false">+G20/G7-1</f>
        <v>0.20880110345263</v>
      </c>
      <c r="I20" s="23" t="n">
        <f aca="false">+'EMISIVO_destino principal'!AG19</f>
        <v>1321028.85463426</v>
      </c>
      <c r="J20" s="24" t="n">
        <f aca="false">+I20/I7-1</f>
        <v>0.25963307548986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customFormat="false" ht="13.5" hidden="false" customHeight="true" outlineLevel="0" collapsed="false">
      <c r="A21" s="16"/>
      <c r="B21" s="22" t="s">
        <v>15</v>
      </c>
      <c r="C21" s="23" t="n">
        <f aca="false">+E21+G21+I21</f>
        <v>1738663.24831753</v>
      </c>
      <c r="D21" s="24" t="n">
        <f aca="false">+C21/C8-1</f>
        <v>0.158475636152197</v>
      </c>
      <c r="E21" s="23" t="n">
        <v>423935.323916386</v>
      </c>
      <c r="F21" s="24" t="n">
        <f aca="false">+E21/E8-1</f>
        <v>0.180569221054821</v>
      </c>
      <c r="G21" s="23" t="n">
        <f aca="false">+'EMISIVO_destino principal'!W20</f>
        <v>169836.312</v>
      </c>
      <c r="H21" s="24" t="n">
        <f aca="false">+G21/G8-1</f>
        <v>0.0796320423550989</v>
      </c>
      <c r="I21" s="23" t="n">
        <f aca="false">+'EMISIVO_destino principal'!AG20</f>
        <v>1144891.61240115</v>
      </c>
      <c r="J21" s="24" t="n">
        <f aca="false">+I21/I8-1</f>
        <v>0.16301555208165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customFormat="false" ht="13.5" hidden="false" customHeight="true" outlineLevel="0" collapsed="false">
      <c r="A22" s="16"/>
      <c r="B22" s="22" t="s">
        <v>16</v>
      </c>
      <c r="C22" s="23" t="n">
        <f aca="false">+E22+G22+I22</f>
        <v>1124132.12853243</v>
      </c>
      <c r="D22" s="24" t="n">
        <f aca="false">+C22/C9-1</f>
        <v>0.170356534350083</v>
      </c>
      <c r="E22" s="23" t="n">
        <v>409986.142364279</v>
      </c>
      <c r="F22" s="24" t="n">
        <f aca="false">+E22/E9-1</f>
        <v>0.204152240143264</v>
      </c>
      <c r="G22" s="23" t="n">
        <f aca="false">+'EMISIVO_destino principal'!W21</f>
        <v>114366.648</v>
      </c>
      <c r="H22" s="24" t="n">
        <f aca="false">+G22/G9-1</f>
        <v>0.228838875365332</v>
      </c>
      <c r="I22" s="23" t="n">
        <f aca="false">+'EMISIVO_destino principal'!AG21</f>
        <v>599779.338168153</v>
      </c>
      <c r="J22" s="24" t="n">
        <f aca="false">+I22/I9-1</f>
        <v>0.138191652075862</v>
      </c>
      <c r="K22" s="20"/>
      <c r="L22" s="105"/>
      <c r="M22" s="106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customFormat="false" ht="13.5" hidden="false" customHeight="true" outlineLevel="0" collapsed="false">
      <c r="A23" s="16"/>
      <c r="B23" s="22" t="s">
        <v>17</v>
      </c>
      <c r="C23" s="23" t="n">
        <f aca="false">+E23+G23+I23</f>
        <v>896603.274338793</v>
      </c>
      <c r="D23" s="24" t="n">
        <f aca="false">+C23/C10-1</f>
        <v>0.431031010979375</v>
      </c>
      <c r="E23" s="23" t="n">
        <v>359155.397844083</v>
      </c>
      <c r="F23" s="24" t="n">
        <f aca="false">+E23/E10-1</f>
        <v>0.227583724251925</v>
      </c>
      <c r="G23" s="23" t="n">
        <f aca="false">+'EMISIVO_destino principal'!W22</f>
        <v>74873.896611</v>
      </c>
      <c r="H23" s="24" t="n">
        <f aca="false">+G23/G10-1</f>
        <v>0.797439339670785</v>
      </c>
      <c r="I23" s="23" t="n">
        <f aca="false">+'EMISIVO_destino principal'!AG22</f>
        <v>462573.97988371</v>
      </c>
      <c r="J23" s="24" t="n">
        <f aca="false">+I23/I10-1</f>
        <v>0.582441174016995</v>
      </c>
      <c r="K23" s="20"/>
      <c r="L23" s="105"/>
      <c r="M23" s="106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customFormat="false" ht="13.5" hidden="false" customHeight="true" outlineLevel="0" collapsed="false">
      <c r="A24" s="16"/>
      <c r="B24" s="22" t="s">
        <v>18</v>
      </c>
      <c r="C24" s="23" t="n">
        <f aca="false">+E24+G24+I24</f>
        <v>756179.59476229</v>
      </c>
      <c r="D24" s="24" t="n">
        <f aca="false">+C24/C11-1</f>
        <v>0.249994519424031</v>
      </c>
      <c r="E24" s="23" t="n">
        <v>370820.675743942</v>
      </c>
      <c r="F24" s="24" t="n">
        <f aca="false">+E24/E11-1</f>
        <v>0.227281583144361</v>
      </c>
      <c r="G24" s="23" t="n">
        <f aca="false">+'EMISIVO_destino principal'!W23</f>
        <v>61486.981202</v>
      </c>
      <c r="H24" s="24" t="n">
        <f aca="false">+G24/G11-1</f>
        <v>0.270419408827528</v>
      </c>
      <c r="I24" s="23" t="n">
        <f aca="false">+'EMISIVO_destino principal'!AG23</f>
        <v>323871.937816348</v>
      </c>
      <c r="J24" s="24" t="n">
        <f aca="false">+I24/I11-1</f>
        <v>0.273084690256113</v>
      </c>
      <c r="K24" s="20"/>
      <c r="L24" s="105"/>
      <c r="M24" s="106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customFormat="false" ht="13.5" hidden="false" customHeight="true" outlineLevel="0" collapsed="false">
      <c r="A25" s="16"/>
      <c r="B25" s="22" t="s">
        <v>19</v>
      </c>
      <c r="C25" s="23" t="n">
        <f aca="false">+E25+G25+I25</f>
        <v>642990.894279172</v>
      </c>
      <c r="D25" s="24" t="n">
        <f aca="false">+C25/C12-1</f>
        <v>0.0847028737246844</v>
      </c>
      <c r="E25" s="23" t="n">
        <v>344977.92641893</v>
      </c>
      <c r="F25" s="24" t="n">
        <f aca="false">+E25/E12-1</f>
        <v>0.126649836290637</v>
      </c>
      <c r="G25" s="23" t="n">
        <f aca="false">+'EMISIVO_destino principal'!W24</f>
        <v>48313.9718054818</v>
      </c>
      <c r="H25" s="24" t="n">
        <f aca="false">+G25/G12-1</f>
        <v>-0.0116999379428311</v>
      </c>
      <c r="I25" s="23" t="n">
        <f aca="false">+'EMISIVO_destino principal'!AG24</f>
        <v>249698.99605476</v>
      </c>
      <c r="J25" s="24" t="n">
        <f aca="false">+I25/I12-1</f>
        <v>0.0504940127582643</v>
      </c>
      <c r="K25" s="20"/>
      <c r="L25" s="105"/>
      <c r="M25" s="106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customFormat="false" ht="13.5" hidden="false" customHeight="true" outlineLevel="0" collapsed="false">
      <c r="A26" s="16"/>
      <c r="B26" s="22" t="s">
        <v>20</v>
      </c>
      <c r="C26" s="23" t="n">
        <f aca="false">+E26+G26+I26</f>
        <v>1004278.22977029</v>
      </c>
      <c r="D26" s="24" t="n">
        <f aca="false">+C26/C13-1</f>
        <v>0.183911816565418</v>
      </c>
      <c r="E26" s="23" t="n">
        <v>395891.00012698</v>
      </c>
      <c r="F26" s="24" t="n">
        <f aca="false">+E26/E13-1</f>
        <v>0.204931230180118</v>
      </c>
      <c r="G26" s="23" t="n">
        <f aca="false">+'EMISIVO_destino principal'!W25</f>
        <v>91043.73675</v>
      </c>
      <c r="H26" s="24" t="n">
        <f aca="false">+G26/G13-1</f>
        <v>0.297714764075389</v>
      </c>
      <c r="I26" s="23" t="n">
        <f aca="false">+'EMISIVO_destino principal'!AG25</f>
        <v>517343.492893311</v>
      </c>
      <c r="J26" s="24" t="n">
        <f aca="false">+I26/I13-1</f>
        <v>0.15078976947841</v>
      </c>
      <c r="K26" s="20"/>
      <c r="L26" s="105"/>
      <c r="M26" s="106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customFormat="false" ht="13.5" hidden="false" customHeight="true" outlineLevel="0" collapsed="false">
      <c r="A27" s="16"/>
      <c r="B27" s="22" t="s">
        <v>21</v>
      </c>
      <c r="C27" s="23" t="n">
        <f aca="false">+E27+G27+I27</f>
        <v>786835.920782264</v>
      </c>
      <c r="D27" s="24" t="n">
        <f aca="false">+C27/C14-1</f>
        <v>0.158954156777411</v>
      </c>
      <c r="E27" s="23" t="n">
        <v>380494.999883818</v>
      </c>
      <c r="F27" s="24" t="n">
        <f aca="false">+E27/E14-1</f>
        <v>0.169551906011334</v>
      </c>
      <c r="G27" s="23" t="n">
        <f aca="false">+'EMISIVO_destino principal'!W26</f>
        <v>65491.766</v>
      </c>
      <c r="H27" s="24" t="n">
        <f aca="false">+G27/G14-1</f>
        <v>0.310127380146219</v>
      </c>
      <c r="I27" s="23" t="n">
        <f aca="false">+'EMISIVO_destino principal'!AG26</f>
        <v>340849.154898446</v>
      </c>
      <c r="J27" s="24" t="n">
        <f aca="false">+I27/I14-1</f>
        <v>0.122706046148075</v>
      </c>
      <c r="K27" s="20"/>
      <c r="L27" s="105"/>
      <c r="M27" s="106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customFormat="false" ht="13.5" hidden="false" customHeight="true" outlineLevel="0" collapsed="false">
      <c r="A28" s="16"/>
      <c r="B28" s="22" t="s">
        <v>22</v>
      </c>
      <c r="C28" s="23" t="n">
        <f aca="false">+E28+G28+I28</f>
        <v>776043.252158649</v>
      </c>
      <c r="D28" s="24" t="n">
        <f aca="false">+C28/C15-1</f>
        <v>0.149799255696092</v>
      </c>
      <c r="E28" s="23" t="n">
        <v>368123.000010672</v>
      </c>
      <c r="F28" s="24" t="n">
        <f aca="false">+E28/E15-1</f>
        <v>0.178374450049738</v>
      </c>
      <c r="G28" s="23" t="n">
        <f aca="false">+'EMISIVO_destino principal'!W27</f>
        <v>66504.97075</v>
      </c>
      <c r="H28" s="24" t="n">
        <f aca="false">+G28/G15-1</f>
        <v>0.277896524135298</v>
      </c>
      <c r="I28" s="23" t="n">
        <f aca="false">+'EMISIVO_destino principal'!AG27</f>
        <v>341415.281397977</v>
      </c>
      <c r="J28" s="24" t="n">
        <f aca="false">+I28/I15-1</f>
        <v>0.0995785024416158</v>
      </c>
      <c r="K28" s="20"/>
      <c r="L28" s="105"/>
      <c r="M28" s="106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customFormat="false" ht="13.5" hidden="false" customHeight="true" outlineLevel="0" collapsed="false">
      <c r="A29" s="16"/>
      <c r="B29" s="22" t="s">
        <v>23</v>
      </c>
      <c r="C29" s="23" t="n">
        <f aca="false">+E29+G29+I29</f>
        <v>875097.908395504</v>
      </c>
      <c r="D29" s="24" t="n">
        <f aca="false">+C29/C16-1</f>
        <v>0.0800124524939416</v>
      </c>
      <c r="E29" s="23" t="n">
        <v>402034.00015456</v>
      </c>
      <c r="F29" s="24" t="n">
        <f aca="false">+E29/E16-1</f>
        <v>0.126679016372384</v>
      </c>
      <c r="G29" s="23" t="n">
        <f aca="false">+'EMISIVO_destino principal'!W28</f>
        <v>80132.586773</v>
      </c>
      <c r="H29" s="24" t="n">
        <f aca="false">+G29/G16-1</f>
        <v>0.217340534019628</v>
      </c>
      <c r="I29" s="23" t="n">
        <f aca="false">+'EMISIVO_destino principal'!AG28</f>
        <v>392931.321467944</v>
      </c>
      <c r="J29" s="24" t="n">
        <f aca="false">+I29/I16-1</f>
        <v>0.0137297036637878</v>
      </c>
      <c r="K29" s="20"/>
      <c r="L29" s="105"/>
      <c r="M29" s="106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customFormat="false" ht="13.5" hidden="false" customHeight="true" outlineLevel="0" collapsed="false">
      <c r="A30" s="16"/>
      <c r="B30" s="22" t="s">
        <v>24</v>
      </c>
      <c r="C30" s="23" t="n">
        <f aca="false">+E30+G30+I30</f>
        <v>812725.57897545</v>
      </c>
      <c r="D30" s="24" t="n">
        <f aca="false">+C30/C17-1</f>
        <v>0.126501160738036</v>
      </c>
      <c r="E30" s="23" t="n">
        <v>344905.000088015</v>
      </c>
      <c r="F30" s="24" t="n">
        <f aca="false">+E30/E17-1</f>
        <v>0.164263797556571</v>
      </c>
      <c r="G30" s="23" t="n">
        <f aca="false">+'EMISIVO_destino principal'!W29</f>
        <v>87262</v>
      </c>
      <c r="H30" s="24" t="n">
        <f aca="false">+G30/G17-1</f>
        <v>0.246102716008976</v>
      </c>
      <c r="I30" s="23" t="n">
        <f aca="false">+'EMISIVO_destino principal'!AG29</f>
        <v>380558.578887435</v>
      </c>
      <c r="J30" s="24" t="n">
        <f aca="false">+I30/I17-1</f>
        <v>0.0714252415797745</v>
      </c>
      <c r="K30" s="20"/>
      <c r="L30" s="105"/>
      <c r="M30" s="10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customFormat="false" ht="13.5" hidden="false" customHeight="true" outlineLevel="0" collapsed="false">
      <c r="A31" s="16"/>
      <c r="B31" s="25" t="s">
        <v>25</v>
      </c>
      <c r="C31" s="26" t="n">
        <f aca="false">+E31+G31+I31</f>
        <v>892682.367612331</v>
      </c>
      <c r="D31" s="27" t="n">
        <f aca="false">+C31/C18-1</f>
        <v>0.0417301025165369</v>
      </c>
      <c r="E31" s="26" t="n">
        <v>323178.0008981</v>
      </c>
      <c r="F31" s="27" t="n">
        <f aca="false">+E31/E18-1</f>
        <v>0.138744620403773</v>
      </c>
      <c r="G31" s="23" t="n">
        <f aca="false">+'EMISIVO_destino principal'!W30</f>
        <v>119996.559563994</v>
      </c>
      <c r="H31" s="24" t="n">
        <f aca="false">+G31/G18-1</f>
        <v>0.1196753501923</v>
      </c>
      <c r="I31" s="23" t="n">
        <f aca="false">+'EMISIVO_destino principal'!AG30</f>
        <v>449507.807150237</v>
      </c>
      <c r="J31" s="24" t="n">
        <f aca="false">+I31/I18-1</f>
        <v>-0.0352875385400614</v>
      </c>
      <c r="K31" s="20"/>
      <c r="L31" s="105"/>
      <c r="M31" s="106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customFormat="false" ht="13.5" hidden="false" customHeight="true" outlineLevel="0" collapsed="false">
      <c r="A32" s="16" t="n">
        <v>2018</v>
      </c>
      <c r="B32" s="17" t="s">
        <v>12</v>
      </c>
      <c r="C32" s="18" t="n">
        <f aca="false">+E32+G32+I32</f>
        <v>11130183.1662969</v>
      </c>
      <c r="D32" s="19" t="n">
        <f aca="false">+C32/C19-1</f>
        <v>-0.0886623144198261</v>
      </c>
      <c r="E32" s="18" t="n">
        <f aca="false">SUM(E33:E44)</f>
        <v>4485288.1883421</v>
      </c>
      <c r="F32" s="19" t="n">
        <f aca="false">+E32/E19-1</f>
        <v>-0.0068158419756259</v>
      </c>
      <c r="G32" s="18" t="n">
        <f aca="false">SUM(G33:G44)</f>
        <v>1061825.31832078</v>
      </c>
      <c r="H32" s="19" t="n">
        <f aca="false">+G32/G19-1</f>
        <v>-0.0943906727231034</v>
      </c>
      <c r="I32" s="18" t="n">
        <f aca="false">SUM(I33:I44)</f>
        <v>5583069.65963406</v>
      </c>
      <c r="J32" s="19" t="n">
        <f aca="false">+I32/I19-1</f>
        <v>-0.144285057698986</v>
      </c>
      <c r="K32" s="40"/>
      <c r="L32" s="10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customFormat="false" ht="13.5" hidden="false" customHeight="true" outlineLevel="0" collapsed="false">
      <c r="A33" s="16"/>
      <c r="B33" s="22" t="s">
        <v>14</v>
      </c>
      <c r="C33" s="23" t="n">
        <f aca="false">+E33+G33+I33</f>
        <v>1982761.64460831</v>
      </c>
      <c r="D33" s="24" t="n">
        <f aca="false">+C33/C20-1</f>
        <v>0.0398453237040071</v>
      </c>
      <c r="E33" s="23" t="n">
        <v>472987.000043386</v>
      </c>
      <c r="F33" s="24" t="n">
        <f aca="false">+E33/E20-1</f>
        <v>0.204855113109049</v>
      </c>
      <c r="G33" s="23" t="n">
        <f aca="false">+'EMISIVO_destino principal'!W32</f>
        <v>217094.760098206</v>
      </c>
      <c r="H33" s="24" t="n">
        <f aca="false">+G33/G20-1</f>
        <v>0.12374412014626</v>
      </c>
      <c r="I33" s="23" t="n">
        <f aca="false">+'EMISIVO_destino principal'!AG32</f>
        <v>1292679.88446672</v>
      </c>
      <c r="J33" s="24" t="n">
        <f aca="false">+I33/I20-1</f>
        <v>-0.0214597660513557</v>
      </c>
      <c r="K33" s="20"/>
      <c r="L33" s="105"/>
      <c r="M33" s="106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customFormat="false" ht="13.5" hidden="false" customHeight="true" outlineLevel="0" collapsed="false">
      <c r="A34" s="16"/>
      <c r="B34" s="22" t="s">
        <v>15</v>
      </c>
      <c r="C34" s="23" t="n">
        <f aca="false">+E34+G34+I34</f>
        <v>1820754.27348097</v>
      </c>
      <c r="D34" s="24" t="n">
        <f aca="false">+C34/C21-1</f>
        <v>0.0472150229452839</v>
      </c>
      <c r="E34" s="23" t="n">
        <v>484415.247781155</v>
      </c>
      <c r="F34" s="24" t="n">
        <f aca="false">+E34/E21-1</f>
        <v>0.142663091402824</v>
      </c>
      <c r="G34" s="23" t="n">
        <f aca="false">+'EMISIVO_destino principal'!W33</f>
        <v>200862</v>
      </c>
      <c r="H34" s="24" t="n">
        <f aca="false">+G34/G21-1</f>
        <v>0.182679944204158</v>
      </c>
      <c r="I34" s="23" t="n">
        <f aca="false">+'EMISIVO_destino principal'!AG33</f>
        <v>1135477.02569981</v>
      </c>
      <c r="J34" s="24" t="n">
        <f aca="false">+I34/I21-1</f>
        <v>-0.00822312487868615</v>
      </c>
      <c r="K34" s="20"/>
      <c r="L34" s="105"/>
      <c r="M34" s="106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customFormat="false" ht="13.5" hidden="false" customHeight="true" outlineLevel="0" collapsed="false">
      <c r="A35" s="16"/>
      <c r="B35" s="22" t="s">
        <v>16</v>
      </c>
      <c r="C35" s="23" t="n">
        <f aca="false">+E35+G35+I35</f>
        <v>1081877.22770374</v>
      </c>
      <c r="D35" s="24" t="n">
        <f aca="false">+C35/C22-1</f>
        <v>-0.0375889094850924</v>
      </c>
      <c r="E35" s="23" t="n">
        <v>455996.999856854</v>
      </c>
      <c r="F35" s="24" t="n">
        <f aca="false">+E35/E22-1</f>
        <v>0.112225396759126</v>
      </c>
      <c r="G35" s="23" t="n">
        <f aca="false">+'EMISIVO_destino principal'!W34</f>
        <v>98457.9999939193</v>
      </c>
      <c r="H35" s="24" t="n">
        <f aca="false">+G35/G22-1</f>
        <v>-0.13910216207509</v>
      </c>
      <c r="I35" s="23" t="n">
        <f aca="false">+'EMISIVO_destino principal'!AG34</f>
        <v>527422.227852969</v>
      </c>
      <c r="J35" s="24" t="n">
        <f aca="false">+I35/I22-1</f>
        <v>-0.120639551432661</v>
      </c>
      <c r="K35" s="20"/>
      <c r="L35" s="105"/>
      <c r="M35" s="106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customFormat="false" ht="13.5" hidden="false" customHeight="true" outlineLevel="0" collapsed="false">
      <c r="A36" s="16"/>
      <c r="B36" s="22" t="s">
        <v>17</v>
      </c>
      <c r="C36" s="23" t="n">
        <f aca="false">+E36+G36+I36</f>
        <v>1029041.9126814</v>
      </c>
      <c r="D36" s="24" t="n">
        <f aca="false">+C36/C23-1</f>
        <v>0.147711526528027</v>
      </c>
      <c r="E36" s="23" t="n">
        <v>414922.00076274</v>
      </c>
      <c r="F36" s="24" t="n">
        <f aca="false">+E36/E23-1</f>
        <v>0.155271515487196</v>
      </c>
      <c r="G36" s="23" t="n">
        <f aca="false">+'EMISIVO_destino principal'!W35</f>
        <v>90933.9718090443</v>
      </c>
      <c r="H36" s="24" t="n">
        <f aca="false">+G36/G23-1</f>
        <v>0.214494983231377</v>
      </c>
      <c r="I36" s="23" t="n">
        <f aca="false">+'EMISIVO_destino principal'!AG35</f>
        <v>523185.940109619</v>
      </c>
      <c r="J36" s="24" t="n">
        <f aca="false">+I36/I23-1</f>
        <v>0.131031927565719</v>
      </c>
      <c r="K36" s="20"/>
      <c r="L36" s="105"/>
      <c r="M36" s="106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customFormat="false" ht="13.5" hidden="false" customHeight="true" outlineLevel="0" collapsed="false">
      <c r="A37" s="16"/>
      <c r="B37" s="22" t="s">
        <v>18</v>
      </c>
      <c r="C37" s="23" t="n">
        <f aca="false">+E37+G37+I37</f>
        <v>766389.681718039</v>
      </c>
      <c r="D37" s="24" t="n">
        <f aca="false">+C37/C24-1</f>
        <v>0.0135021984545334</v>
      </c>
      <c r="E37" s="23" t="n">
        <v>391229.939943</v>
      </c>
      <c r="F37" s="24" t="n">
        <f aca="false">+E37/E24-1</f>
        <v>0.055038096670615</v>
      </c>
      <c r="G37" s="23" t="n">
        <f aca="false">+'EMISIVO_destino principal'!W36</f>
        <v>60757.9905972736</v>
      </c>
      <c r="H37" s="24" t="n">
        <f aca="false">+G37/G24-1</f>
        <v>-0.0118560155414273</v>
      </c>
      <c r="I37" s="23" t="n">
        <f aca="false">+'EMISIVO_destino principal'!AG36</f>
        <v>314401.751177765</v>
      </c>
      <c r="J37" s="24" t="n">
        <f aca="false">+I37/I24-1</f>
        <v>-0.0292405285324613</v>
      </c>
      <c r="K37" s="20"/>
      <c r="L37" s="105"/>
      <c r="M37" s="106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customFormat="false" ht="13.5" hidden="false" customHeight="true" outlineLevel="0" collapsed="false">
      <c r="A38" s="16"/>
      <c r="B38" s="22" t="s">
        <v>19</v>
      </c>
      <c r="C38" s="23" t="n">
        <f aca="false">+E38+G38+I38</f>
        <v>568145.504376259</v>
      </c>
      <c r="D38" s="24" t="n">
        <f aca="false">+C38/C25-1</f>
        <v>-0.116401943742638</v>
      </c>
      <c r="E38" s="23" t="n">
        <v>335868.00008114</v>
      </c>
      <c r="F38" s="24" t="n">
        <f aca="false">+E38/E25-1</f>
        <v>-0.0264072731619566</v>
      </c>
      <c r="G38" s="23" t="n">
        <f aca="false">+'EMISIVO_destino principal'!W37</f>
        <v>38908.990601</v>
      </c>
      <c r="H38" s="24" t="n">
        <f aca="false">+G38/G25-1</f>
        <v>-0.194663797096778</v>
      </c>
      <c r="I38" s="23" t="n">
        <f aca="false">+'EMISIVO_destino principal'!AG37</f>
        <v>193368.513694119</v>
      </c>
      <c r="J38" s="24" t="n">
        <f aca="false">+I38/I25-1</f>
        <v>-0.225593547633997</v>
      </c>
      <c r="K38" s="20"/>
      <c r="L38" s="105"/>
      <c r="M38" s="106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customFormat="false" ht="13.5" hidden="false" customHeight="true" outlineLevel="0" collapsed="false">
      <c r="A39" s="16"/>
      <c r="B39" s="22" t="s">
        <v>20</v>
      </c>
      <c r="C39" s="23" t="n">
        <f aca="false">+E39+G39+I39</f>
        <v>820433.898680077</v>
      </c>
      <c r="D39" s="24" t="n">
        <f aca="false">+C39/C26-1</f>
        <v>-0.183061153413894</v>
      </c>
      <c r="E39" s="23" t="n">
        <v>377690.999612446</v>
      </c>
      <c r="F39" s="24" t="n">
        <f aca="false">+E39/E26-1</f>
        <v>-0.0459722512224233</v>
      </c>
      <c r="G39" s="23" t="n">
        <f aca="false">+'EMISIVO_destino principal'!W38</f>
        <v>68364.766</v>
      </c>
      <c r="H39" s="24" t="n">
        <f aca="false">+G39/G26-1</f>
        <v>-0.249099735572969</v>
      </c>
      <c r="I39" s="23" t="n">
        <f aca="false">+'EMISIVO_destino principal'!AG38</f>
        <v>374378.133067631</v>
      </c>
      <c r="J39" s="24" t="n">
        <f aca="false">+I39/I26-1</f>
        <v>-0.276345139717767</v>
      </c>
      <c r="K39" s="20"/>
      <c r="L39" s="105"/>
      <c r="M39" s="106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customFormat="false" ht="13.5" hidden="false" customHeight="true" outlineLevel="0" collapsed="false">
      <c r="A40" s="16"/>
      <c r="B40" s="22" t="s">
        <v>21</v>
      </c>
      <c r="C40" s="23" t="n">
        <f aca="false">+E40+G40+I40</f>
        <v>631426.293455099</v>
      </c>
      <c r="D40" s="24" t="n">
        <f aca="false">+C40/C27-1</f>
        <v>-0.197512115578885</v>
      </c>
      <c r="E40" s="23" t="n">
        <v>335341.000074776</v>
      </c>
      <c r="F40" s="24" t="n">
        <f aca="false">+E40/E27-1</f>
        <v>-0.118671729780494</v>
      </c>
      <c r="G40" s="23" t="n">
        <f aca="false">+'EMISIVO_destino principal'!W39</f>
        <v>50650.0000028472</v>
      </c>
      <c r="H40" s="24" t="n">
        <f aca="false">+G40/G27-1</f>
        <v>-0.226620335709879</v>
      </c>
      <c r="I40" s="23" t="n">
        <f aca="false">+'EMISIVO_destino principal'!AG39</f>
        <v>245435.293377476</v>
      </c>
      <c r="J40" s="24" t="n">
        <f aca="false">+I40/I27-1</f>
        <v>-0.279929875576187</v>
      </c>
      <c r="K40" s="20"/>
      <c r="L40" s="105"/>
      <c r="M40" s="106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customFormat="false" ht="13.5" hidden="false" customHeight="true" outlineLevel="0" collapsed="false">
      <c r="A41" s="16"/>
      <c r="B41" s="22" t="s">
        <v>22</v>
      </c>
      <c r="C41" s="23" t="n">
        <f aca="false">+E41+G41+I41</f>
        <v>584906.235056625</v>
      </c>
      <c r="D41" s="24" t="n">
        <f aca="false">+C41/C28-1</f>
        <v>-0.246296861122567</v>
      </c>
      <c r="E41" s="23" t="n">
        <v>328416.000121373</v>
      </c>
      <c r="F41" s="24" t="n">
        <f aca="false">+E41/E28-1</f>
        <v>-0.107863404047418</v>
      </c>
      <c r="G41" s="23" t="n">
        <f aca="false">+'EMISIVO_destino principal'!W40</f>
        <v>45097.76376666</v>
      </c>
      <c r="H41" s="24" t="n">
        <f aca="false">+G41/G28-1</f>
        <v>-0.321888826382801</v>
      </c>
      <c r="I41" s="23" t="n">
        <f aca="false">+'EMISIVO_destino principal'!AG40</f>
        <v>211392.471168592</v>
      </c>
      <c r="J41" s="24" t="n">
        <f aca="false">+I41/I28-1</f>
        <v>-0.380834770186579</v>
      </c>
      <c r="K41" s="20"/>
      <c r="L41" s="105"/>
      <c r="M41" s="106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customFormat="false" ht="13.5" hidden="false" customHeight="true" outlineLevel="0" collapsed="false">
      <c r="A42" s="16"/>
      <c r="B42" s="22" t="s">
        <v>23</v>
      </c>
      <c r="C42" s="23" t="n">
        <f aca="false">+E42+G42+I42</f>
        <v>617592.32925119</v>
      </c>
      <c r="D42" s="24" t="n">
        <f aca="false">+C42/C29-1</f>
        <v>-0.294259164230494</v>
      </c>
      <c r="E42" s="23" t="n">
        <v>332454.000021366</v>
      </c>
      <c r="F42" s="24" t="n">
        <f aca="false">+E42/E29-1</f>
        <v>-0.173069939623127</v>
      </c>
      <c r="G42" s="23" t="n">
        <f aca="false">+'EMISIVO_destino principal'!W41</f>
        <v>51398.3840828834</v>
      </c>
      <c r="H42" s="24" t="n">
        <f aca="false">+G42/G29-1</f>
        <v>-0.358583241191439</v>
      </c>
      <c r="I42" s="23" t="n">
        <f aca="false">+'EMISIVO_destino principal'!AG41</f>
        <v>233739.94514694</v>
      </c>
      <c r="J42" s="24" t="n">
        <f aca="false">+I42/I29-1</f>
        <v>-0.405137915008364</v>
      </c>
      <c r="K42" s="20"/>
      <c r="L42" s="105"/>
      <c r="M42" s="106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customFormat="false" ht="15" hidden="false" customHeight="true" outlineLevel="0" collapsed="false">
      <c r="A43" s="16"/>
      <c r="B43" s="22" t="s">
        <v>24</v>
      </c>
      <c r="C43" s="23" t="n">
        <f aca="false">+E43+G43+I43</f>
        <v>565923.746256658</v>
      </c>
      <c r="D43" s="24" t="n">
        <f aca="false">+C43/C30-1</f>
        <v>-0.303671791688799</v>
      </c>
      <c r="E43" s="23" t="n">
        <v>276597.999959325</v>
      </c>
      <c r="F43" s="24" t="n">
        <f aca="false">+E43/E30-1</f>
        <v>-0.198045839031788</v>
      </c>
      <c r="G43" s="23" t="n">
        <f aca="false">+'EMISIVO_destino principal'!W42</f>
        <v>54239.808351867</v>
      </c>
      <c r="H43" s="24" t="n">
        <f aca="false">+G43/G30-1</f>
        <v>-0.37842579413872</v>
      </c>
      <c r="I43" s="23" t="n">
        <f aca="false">+'EMISIVO_destino principal'!AG42</f>
        <v>235085.937945467</v>
      </c>
      <c r="J43" s="24" t="n">
        <f aca="false">+I43/I30-1</f>
        <v>-0.382260837128567</v>
      </c>
      <c r="K43" s="20"/>
      <c r="L43" s="20"/>
      <c r="M43" s="106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customFormat="false" ht="15" hidden="false" customHeight="true" outlineLevel="0" collapsed="false">
      <c r="A44" s="16"/>
      <c r="B44" s="25" t="s">
        <v>25</v>
      </c>
      <c r="C44" s="26" t="n">
        <f aca="false">+E44+G44+I44</f>
        <v>660930.419028563</v>
      </c>
      <c r="D44" s="27" t="n">
        <f aca="false">+C44/C31-1</f>
        <v>-0.259613001210765</v>
      </c>
      <c r="E44" s="26" t="n">
        <v>279369.000084538</v>
      </c>
      <c r="F44" s="27" t="n">
        <f aca="false">+E44/E31-1</f>
        <v>-0.135556877918109</v>
      </c>
      <c r="G44" s="23" t="n">
        <f aca="false">+'EMISIVO_destino principal'!W43</f>
        <v>85058.883017076</v>
      </c>
      <c r="H44" s="24" t="n">
        <f aca="false">+G44/G31-1</f>
        <v>-0.291155652077557</v>
      </c>
      <c r="I44" s="23" t="n">
        <f aca="false">+'EMISIVO_destino principal'!AG43</f>
        <v>296502.535926949</v>
      </c>
      <c r="J44" s="24" t="n">
        <f aca="false">+I44/I31-1</f>
        <v>-0.340384012890237</v>
      </c>
      <c r="K44" s="20"/>
      <c r="L44" s="20"/>
      <c r="M44" s="106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customFormat="false" ht="13.5" hidden="false" customHeight="true" outlineLevel="0" collapsed="false">
      <c r="A45" s="108" t="n">
        <v>2019</v>
      </c>
      <c r="B45" s="31" t="s">
        <v>12</v>
      </c>
      <c r="C45" s="28" t="n">
        <f aca="false">SUM(C46:C57)</f>
        <v>9113564.16143336</v>
      </c>
      <c r="D45" s="29" t="n">
        <f aca="false">C45/C32-1</f>
        <v>-0.18118470960748</v>
      </c>
      <c r="E45" s="28" t="n">
        <f aca="false">SUM(E46:E57)</f>
        <v>3950312.9772083</v>
      </c>
      <c r="F45" s="29" t="n">
        <f aca="false">E45/E32-1</f>
        <v>-0.119273319499129</v>
      </c>
      <c r="G45" s="28" t="n">
        <f aca="false">SUM(G46:G57)</f>
        <v>846877.350249795</v>
      </c>
      <c r="H45" s="29" t="n">
        <f aca="false">G45/G32-1</f>
        <v>-0.202432513486221</v>
      </c>
      <c r="I45" s="28" t="n">
        <f aca="false">SUM(I46:I57)</f>
        <v>4316373.83397527</v>
      </c>
      <c r="J45" s="29" t="n">
        <f aca="false">I45/I32-1</f>
        <v>-0.226881608663614</v>
      </c>
      <c r="K45" s="40"/>
      <c r="L45" s="96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customFormat="false" ht="13.5" hidden="false" customHeight="true" outlineLevel="0" collapsed="false">
      <c r="A46" s="108"/>
      <c r="B46" s="22" t="s">
        <v>14</v>
      </c>
      <c r="C46" s="23" t="n">
        <f aca="false">+E46+G46+I46</f>
        <v>1311146.25129576</v>
      </c>
      <c r="D46" s="24" t="n">
        <f aca="false">+C46/C33-1</f>
        <v>-0.338727246988493</v>
      </c>
      <c r="E46" s="23" t="n">
        <v>376755.999888201</v>
      </c>
      <c r="F46" s="24" t="n">
        <f aca="false">+E46/E33-1</f>
        <v>-0.203453795022608</v>
      </c>
      <c r="G46" s="23" t="n">
        <f aca="false">+'EMISIVO_destino principal'!W45</f>
        <v>145546.948018865</v>
      </c>
      <c r="H46" s="24" t="n">
        <f aca="false">+G46/G33-1</f>
        <v>-0.329569502492714</v>
      </c>
      <c r="I46" s="23" t="n">
        <f aca="false">+'EMISIVO_destino principal'!AG45</f>
        <v>788843.303388696</v>
      </c>
      <c r="J46" s="24" t="n">
        <f aca="false">+I46/I33-1</f>
        <v>-0.389761291354724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customFormat="false" ht="13.5" hidden="false" customHeight="true" outlineLevel="0" collapsed="false">
      <c r="A47" s="108"/>
      <c r="B47" s="22" t="s">
        <v>15</v>
      </c>
      <c r="C47" s="23" t="n">
        <f aca="false">+E47+G47+I47</f>
        <v>1194868.99482739</v>
      </c>
      <c r="D47" s="24" t="n">
        <f aca="false">+C47/C34-1</f>
        <v>-0.343750547654623</v>
      </c>
      <c r="E47" s="23" t="n">
        <v>408302.00009282</v>
      </c>
      <c r="F47" s="24" t="n">
        <f aca="false">+E47/E34-1</f>
        <v>-0.157123971710157</v>
      </c>
      <c r="G47" s="23" t="n">
        <f aca="false">+'EMISIVO_destino principal'!W46</f>
        <v>115927.667249999</v>
      </c>
      <c r="H47" s="24" t="n">
        <f aca="false">+G47/G34-1</f>
        <v>-0.422849183767967</v>
      </c>
      <c r="I47" s="23" t="n">
        <f aca="false">+'EMISIVO_destino principal'!AG46</f>
        <v>670639.32748457</v>
      </c>
      <c r="J47" s="24" t="n">
        <f aca="false">+I47/I34-1</f>
        <v>-0.409376577151577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customFormat="false" ht="13.5" hidden="false" customHeight="true" outlineLevel="0" collapsed="false">
      <c r="A48" s="108"/>
      <c r="B48" s="22" t="s">
        <v>16</v>
      </c>
      <c r="C48" s="23" t="n">
        <f aca="false">+E48+G48+I48</f>
        <v>929596.05332758</v>
      </c>
      <c r="D48" s="24" t="n">
        <f aca="false">+C48/C35-1</f>
        <v>-0.140756428249604</v>
      </c>
      <c r="E48" s="23" t="n">
        <v>387365.977284</v>
      </c>
      <c r="F48" s="24" t="n">
        <f aca="false">+E48/E35-1</f>
        <v>-0.15050761867819</v>
      </c>
      <c r="G48" s="23" t="n">
        <f aca="false">+'EMISIVO_destino principal'!W47</f>
        <v>90250.101688</v>
      </c>
      <c r="H48" s="24" t="n">
        <f aca="false">+G48/G35-1</f>
        <v>-0.0833644630850333</v>
      </c>
      <c r="I48" s="23" t="n">
        <f aca="false">+'EMISIVO_destino principal'!AG47</f>
        <v>451979.97435558</v>
      </c>
      <c r="J48" s="24" t="n">
        <f aca="false">+I48/I35-1</f>
        <v>-0.143039579132831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customFormat="false" ht="13.5" hidden="false" customHeight="true" outlineLevel="0" collapsed="false">
      <c r="A49" s="108"/>
      <c r="B49" s="22" t="s">
        <v>17</v>
      </c>
      <c r="C49" s="23" t="n">
        <f aca="false">+E49+G49+I49</f>
        <v>707140.35250995</v>
      </c>
      <c r="D49" s="24" t="n">
        <f aca="false">+C49/C36-1</f>
        <v>-0.312816763053573</v>
      </c>
      <c r="E49" s="23" t="n">
        <v>316879</v>
      </c>
      <c r="F49" s="24" t="n">
        <f aca="false">+E49/E36-1</f>
        <v>-0.236292605797018</v>
      </c>
      <c r="G49" s="23" t="n">
        <f aca="false">+'EMISIVO_destino principal'!W48</f>
        <v>59769.9999963388</v>
      </c>
      <c r="H49" s="24" t="n">
        <f aca="false">+G49/G36-1</f>
        <v>-0.342709893703399</v>
      </c>
      <c r="I49" s="23" t="n">
        <f aca="false">+'EMISIVO_destino principal'!AG48</f>
        <v>330491.352513611</v>
      </c>
      <c r="J49" s="24" t="n">
        <f aca="false">+I49/I36-1</f>
        <v>-0.368309950293454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customFormat="false" ht="13.5" hidden="false" customHeight="true" outlineLevel="0" collapsed="false">
      <c r="A50" s="108"/>
      <c r="B50" s="22" t="s">
        <v>18</v>
      </c>
      <c r="C50" s="23" t="n">
        <f aca="false">+E50+G50+I50</f>
        <v>589929.137386687</v>
      </c>
      <c r="D50" s="24" t="n">
        <f aca="false">+C50/C37-1</f>
        <v>-0.230249112873982</v>
      </c>
      <c r="E50" s="23" t="n">
        <v>327427</v>
      </c>
      <c r="F50" s="24" t="n">
        <f aca="false">+E50/E37-1</f>
        <v>-0.163082968425923</v>
      </c>
      <c r="G50" s="23" t="n">
        <f aca="false">+'EMISIVO_destino principal'!W49</f>
        <v>37253.7262350836</v>
      </c>
      <c r="H50" s="24" t="n">
        <f aca="false">+G50/G37-1</f>
        <v>-0.386850587571023</v>
      </c>
      <c r="I50" s="23" t="n">
        <f aca="false">+'EMISIVO_destino principal'!AG49</f>
        <v>225248.411151603</v>
      </c>
      <c r="J50" s="24" t="n">
        <f aca="false">+I50/I37-1</f>
        <v>-0.283565023706735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customFormat="false" ht="13.5" hidden="false" customHeight="true" outlineLevel="0" collapsed="false">
      <c r="A51" s="108"/>
      <c r="B51" s="22" t="s">
        <v>19</v>
      </c>
      <c r="C51" s="23" t="n">
        <f aca="false">+E51+G51+I51</f>
        <v>596313.189253092</v>
      </c>
      <c r="D51" s="24" t="n">
        <f aca="false">+C51/C38-1</f>
        <v>0.0495782940459182</v>
      </c>
      <c r="E51" s="23" t="n">
        <v>324611.999943281</v>
      </c>
      <c r="F51" s="24" t="n">
        <f aca="false">+E51/E38-1</f>
        <v>-0.0335131662889578</v>
      </c>
      <c r="G51" s="23" t="n">
        <f aca="false">+'EMISIVO_destino principal'!W50</f>
        <v>40847.7449416456</v>
      </c>
      <c r="H51" s="24" t="n">
        <f aca="false">+G51/G38-1</f>
        <v>0.0498279269315136</v>
      </c>
      <c r="I51" s="23" t="n">
        <f aca="false">+'EMISIVO_destino principal'!AG50</f>
        <v>230853.444368165</v>
      </c>
      <c r="J51" s="24" t="n">
        <f aca="false">+I51/I38-1</f>
        <v>0.193852297656596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customFormat="false" ht="13.5" hidden="false" customHeight="true" outlineLevel="0" collapsed="false">
      <c r="A52" s="108"/>
      <c r="B52" s="22" t="s">
        <v>20</v>
      </c>
      <c r="C52" s="23" t="n">
        <f aca="false">+E52+G52+I52</f>
        <v>740270.043515589</v>
      </c>
      <c r="D52" s="24" t="n">
        <f aca="false">+C52/C39-1</f>
        <v>-0.0977090967273004</v>
      </c>
      <c r="E52" s="23" t="n">
        <v>311849</v>
      </c>
      <c r="F52" s="24" t="n">
        <f aca="false">+E52/E39-1</f>
        <v>-0.174327690307706</v>
      </c>
      <c r="G52" s="23" t="n">
        <f aca="false">+'EMISIVO_destino principal'!W51</f>
        <v>57600</v>
      </c>
      <c r="H52" s="24" t="n">
        <f aca="false">+G52/G39-1</f>
        <v>-0.157460730575747</v>
      </c>
      <c r="I52" s="23" t="n">
        <f aca="false">+'EMISIVO_destino principal'!AG51</f>
        <v>370821.04351559</v>
      </c>
      <c r="J52" s="24" t="n">
        <f aca="false">+I52/I39-1</f>
        <v>-0.00950132830380579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customFormat="false" ht="13.5" hidden="false" customHeight="true" outlineLevel="0" collapsed="false">
      <c r="A53" s="108"/>
      <c r="B53" s="22" t="s">
        <v>21</v>
      </c>
      <c r="C53" s="23" t="n">
        <f aca="false">+E53+G53+I53</f>
        <v>653275.039263008</v>
      </c>
      <c r="D53" s="24" t="n">
        <f aca="false">+C53/C40-1</f>
        <v>0.0346022109537985</v>
      </c>
      <c r="E53" s="23" t="n">
        <v>347702</v>
      </c>
      <c r="F53" s="24" t="n">
        <f aca="false">+E53/E40-1</f>
        <v>0.0368609860484321</v>
      </c>
      <c r="G53" s="23" t="n">
        <f aca="false">+'EMISIVO_destino principal'!W52</f>
        <v>50247.5919087799</v>
      </c>
      <c r="H53" s="24" t="n">
        <f aca="false">+G53/G40-1</f>
        <v>-0.00794487846090242</v>
      </c>
      <c r="I53" s="23" t="n">
        <f aca="false">+'EMISIVO_destino principal'!AG52</f>
        <v>255325.447354228</v>
      </c>
      <c r="J53" s="24" t="n">
        <f aca="false">+I53/I40-1</f>
        <v>0.0402963805272341</v>
      </c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customFormat="false" ht="13.5" hidden="false" customHeight="true" outlineLevel="0" collapsed="false">
      <c r="A54" s="108"/>
      <c r="B54" s="22" t="s">
        <v>22</v>
      </c>
      <c r="C54" s="23" t="n">
        <f aca="false">+E54+G54+I54</f>
        <v>597520.048399838</v>
      </c>
      <c r="D54" s="24" t="n">
        <f aca="false">+C54/C41-1</f>
        <v>0.0215655306563647</v>
      </c>
      <c r="E54" s="23" t="n">
        <v>319782</v>
      </c>
      <c r="F54" s="24" t="n">
        <f aca="false">+E54/E41-1</f>
        <v>-0.026289827895664</v>
      </c>
      <c r="G54" s="23" t="n">
        <f aca="false">+'EMISIVO_destino principal'!W53</f>
        <v>47242.0159</v>
      </c>
      <c r="H54" s="24" t="n">
        <f aca="false">+G54/G41-1</f>
        <v>0.0475467507531984</v>
      </c>
      <c r="I54" s="23" t="n">
        <f aca="false">+'EMISIVO_destino principal'!AG53</f>
        <v>230496.032499838</v>
      </c>
      <c r="J54" s="24" t="n">
        <f aca="false">+I54/I41-1</f>
        <v>0.0903701121692742</v>
      </c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customFormat="false" ht="13.5" hidden="false" customHeight="true" outlineLevel="0" collapsed="false">
      <c r="A55" s="108"/>
      <c r="B55" s="22" t="s">
        <v>23</v>
      </c>
      <c r="C55" s="23" t="n">
        <f aca="false">+E55+G55+I55</f>
        <v>609859.632507108</v>
      </c>
      <c r="D55" s="24" t="n">
        <f aca="false">+C55/C42-1</f>
        <v>-0.0125207137100565</v>
      </c>
      <c r="E55" s="23" t="n">
        <v>318447</v>
      </c>
      <c r="F55" s="24" t="n">
        <f aca="false">+E55/E42-1</f>
        <v>-0.0421321446590081</v>
      </c>
      <c r="G55" s="23" t="n">
        <f aca="false">+'EMISIVO_destino principal'!W54</f>
        <v>52496.0314060048</v>
      </c>
      <c r="H55" s="24" t="n">
        <f aca="false">+G55/G42-1</f>
        <v>0.0213556776678303</v>
      </c>
      <c r="I55" s="23" t="n">
        <f aca="false">+'EMISIVO_destino principal'!AG54</f>
        <v>238916.601101104</v>
      </c>
      <c r="J55" s="24" t="n">
        <f aca="false">+I55/I42-1</f>
        <v>0.0221470743946199</v>
      </c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customFormat="false" ht="13.5" hidden="false" customHeight="true" outlineLevel="0" collapsed="false">
      <c r="A56" s="108"/>
      <c r="B56" s="22" t="s">
        <v>24</v>
      </c>
      <c r="C56" s="23" t="n">
        <f aca="false">+E56+G56+I56</f>
        <v>577115.307959302</v>
      </c>
      <c r="D56" s="24" t="n">
        <f aca="false">+C56/C43-1</f>
        <v>0.0197757414787252</v>
      </c>
      <c r="E56" s="23" t="n">
        <v>268049</v>
      </c>
      <c r="F56" s="24" t="n">
        <f aca="false">+E56/E43-1</f>
        <v>-0.0309076709180169</v>
      </c>
      <c r="G56" s="23" t="n">
        <f aca="false">+'EMISIVO_destino principal'!W55</f>
        <v>60334.6139190787</v>
      </c>
      <c r="H56" s="24" t="n">
        <f aca="false">+G56/G43-1</f>
        <v>0.112367756310516</v>
      </c>
      <c r="I56" s="23" t="n">
        <f aca="false">+'EMISIVO_destino principal'!AG55</f>
        <v>248731.694040223</v>
      </c>
      <c r="J56" s="24" t="n">
        <f aca="false">+I56/I43-1</f>
        <v>0.0580458202392418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customFormat="false" ht="13.5" hidden="false" customHeight="true" outlineLevel="0" collapsed="false">
      <c r="A57" s="108"/>
      <c r="B57" s="22" t="s">
        <v>25</v>
      </c>
      <c r="C57" s="23" t="n">
        <f aca="false">+E57+G57+I57</f>
        <v>606530.111188058</v>
      </c>
      <c r="D57" s="24" t="n">
        <f aca="false">+C57/C44-1</f>
        <v>-0.0823086761847971</v>
      </c>
      <c r="E57" s="23" t="n">
        <v>243141.999999999</v>
      </c>
      <c r="F57" s="24" t="n">
        <f aca="false">+E57/E44-1</f>
        <v>-0.12967437358324</v>
      </c>
      <c r="G57" s="23" t="n">
        <f aca="false">+'EMISIVO_destino principal'!W56</f>
        <v>89360.908986</v>
      </c>
      <c r="H57" s="24" t="n">
        <f aca="false">+G57/G44-1</f>
        <v>0.0505770334188416</v>
      </c>
      <c r="I57" s="23" t="n">
        <f aca="false">+'EMISIVO_destino principal'!AG56</f>
        <v>274027.202202059</v>
      </c>
      <c r="J57" s="24" t="n">
        <f aca="false">+I57/I44-1</f>
        <v>-0.0758014890315378</v>
      </c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customFormat="false" ht="15" hidden="false" customHeight="true" outlineLevel="0" collapsed="false">
      <c r="A58" s="109" t="n">
        <v>2020</v>
      </c>
      <c r="B58" s="17" t="s">
        <v>27</v>
      </c>
      <c r="C58" s="18" t="n">
        <f aca="false">SUM(C59:C70)</f>
        <v>2841122.60061262</v>
      </c>
      <c r="D58" s="19" t="n">
        <f aca="false">C58/SUM(C46:C57)-1</f>
        <v>-0.688253404454468</v>
      </c>
      <c r="E58" s="18" t="n">
        <f aca="false">SUM(E59:E70)</f>
        <v>905515.226982306</v>
      </c>
      <c r="F58" s="19" t="n">
        <f aca="false">E58/SUM(E46:E57)-1</f>
        <v>-0.77077380141605</v>
      </c>
      <c r="G58" s="18" t="n">
        <f aca="false">SUM(G59:G70)</f>
        <v>330081.511300275</v>
      </c>
      <c r="H58" s="19" t="n">
        <f aca="false">G58/SUM(G46:G57)-1</f>
        <v>-0.610236935486686</v>
      </c>
      <c r="I58" s="18" t="n">
        <f aca="false">SUM(I59:I70)</f>
        <v>1605525.86233004</v>
      </c>
      <c r="J58" s="19" t="n">
        <f aca="false">I58/SUM(I46:I57)-1</f>
        <v>-0.628038273772179</v>
      </c>
      <c r="K58" s="40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customFormat="false" ht="13.5" hidden="false" customHeight="true" outlineLevel="0" collapsed="false">
      <c r="A59" s="109"/>
      <c r="B59" s="22" t="s">
        <v>14</v>
      </c>
      <c r="C59" s="23" t="n">
        <f aca="false">+E59+G59+I59</f>
        <v>1167152.53278046</v>
      </c>
      <c r="D59" s="24" t="n">
        <f aca="false">+C59/C46-1</f>
        <v>-0.109822774059716</v>
      </c>
      <c r="E59" s="23" t="n">
        <v>305038.999999999</v>
      </c>
      <c r="F59" s="24" t="n">
        <f aca="false">+E59/E46-1</f>
        <v>-0.190353968906886</v>
      </c>
      <c r="G59" s="23" t="n">
        <f aca="false">+'EMISIVO_destino principal'!W58</f>
        <v>146598.720664</v>
      </c>
      <c r="H59" s="24" t="n">
        <f aca="false">+G59/G46-1</f>
        <v>0.00722634627143592</v>
      </c>
      <c r="I59" s="23" t="n">
        <f aca="false">+'EMISIVO_destino principal'!AG58</f>
        <v>715514.812116464</v>
      </c>
      <c r="J59" s="24" t="n">
        <f aca="false">+I59/I46-1</f>
        <v>-0.092956980121691</v>
      </c>
      <c r="K59" s="20"/>
      <c r="L59" s="21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customFormat="false" ht="13.5" hidden="false" customHeight="true" outlineLevel="0" collapsed="false">
      <c r="A60" s="109"/>
      <c r="B60" s="22" t="s">
        <v>15</v>
      </c>
      <c r="C60" s="23" t="n">
        <f aca="false">+E60+G60+I60</f>
        <v>1205562.98452062</v>
      </c>
      <c r="D60" s="24" t="n">
        <f aca="false">+C60/C47-1</f>
        <v>0.00894992651037896</v>
      </c>
      <c r="E60" s="23" t="n">
        <v>350044</v>
      </c>
      <c r="F60" s="24" t="n">
        <f aca="false">+E60/E47-1</f>
        <v>-0.14268360203863</v>
      </c>
      <c r="G60" s="23" t="n">
        <f aca="false">+'EMISIVO_destino principal'!W59</f>
        <v>140623.962526875</v>
      </c>
      <c r="H60" s="24" t="n">
        <f aca="false">+G60/G47-1</f>
        <v>0.213031935022194</v>
      </c>
      <c r="I60" s="23" t="n">
        <f aca="false">+'EMISIVO_destino principal'!AG59</f>
        <v>714895.021993749</v>
      </c>
      <c r="J60" s="24" t="n">
        <f aca="false">+I60/I47-1</f>
        <v>0.0659903061086111</v>
      </c>
      <c r="K60" s="110"/>
      <c r="L60" s="110"/>
      <c r="M60" s="20"/>
      <c r="N60" s="11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customFormat="false" ht="13.5" hidden="false" customHeight="true" outlineLevel="0" collapsed="false">
      <c r="A61" s="109"/>
      <c r="B61" s="22" t="s">
        <v>16</v>
      </c>
      <c r="C61" s="23" t="n">
        <f aca="false">+E61+G61+I61</f>
        <v>331091.851329135</v>
      </c>
      <c r="D61" s="24" t="n">
        <f aca="false">+C61/C48-1</f>
        <v>-0.643832554856533</v>
      </c>
      <c r="E61" s="23" t="n">
        <v>137686</v>
      </c>
      <c r="F61" s="24" t="n">
        <f aca="false">+E61/E48-1</f>
        <v>-0.644558355472054</v>
      </c>
      <c r="G61" s="23" t="n">
        <f aca="false">+'EMISIVO_destino principal'!W60</f>
        <v>35595.8281094</v>
      </c>
      <c r="H61" s="24" t="n">
        <f aca="false">+G61/G48-1</f>
        <v>-0.605586836539454</v>
      </c>
      <c r="I61" s="23" t="n">
        <f aca="false">+'EMISIVO_destino principal'!AG60</f>
        <v>157810.023219735</v>
      </c>
      <c r="J61" s="24" t="n">
        <f aca="false">+I61/I48-1</f>
        <v>-0.650847311443974</v>
      </c>
      <c r="K61" s="110"/>
      <c r="L61" s="43"/>
      <c r="M61" s="43"/>
      <c r="N61" s="43"/>
      <c r="O61" s="43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customFormat="false" ht="15" hidden="false" customHeight="true" outlineLevel="0" collapsed="false">
      <c r="A62" s="109"/>
      <c r="B62" s="22" t="s">
        <v>17</v>
      </c>
      <c r="C62" s="44" t="n">
        <v>0</v>
      </c>
      <c r="D62" s="24" t="n">
        <f aca="false">+C62/C49-1</f>
        <v>-1</v>
      </c>
      <c r="E62" s="44" t="n">
        <v>0</v>
      </c>
      <c r="F62" s="24" t="n">
        <f aca="false">+E62/E49-1</f>
        <v>-1</v>
      </c>
      <c r="G62" s="23" t="n">
        <f aca="false">+'EMISIVO_destino principal'!W61</f>
        <v>0</v>
      </c>
      <c r="H62" s="24" t="n">
        <f aca="false">+G62/G49-1</f>
        <v>-1</v>
      </c>
      <c r="I62" s="23" t="n">
        <f aca="false">+'EMISIVO_destino principal'!AG61</f>
        <v>0</v>
      </c>
      <c r="J62" s="24" t="n">
        <f aca="false">+I62/I49-1</f>
        <v>-1</v>
      </c>
      <c r="K62" s="42"/>
      <c r="L62" s="43"/>
      <c r="M62" s="43"/>
      <c r="N62" s="43"/>
      <c r="O62" s="43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customFormat="false" ht="15" hidden="false" customHeight="true" outlineLevel="0" collapsed="false">
      <c r="A63" s="109"/>
      <c r="B63" s="22" t="s">
        <v>18</v>
      </c>
      <c r="C63" s="44" t="n">
        <v>0</v>
      </c>
      <c r="D63" s="24" t="n">
        <f aca="false">+C63/C50-1</f>
        <v>-1</v>
      </c>
      <c r="E63" s="44" t="n">
        <v>0</v>
      </c>
      <c r="F63" s="24" t="n">
        <f aca="false">+E63/E50-1</f>
        <v>-1</v>
      </c>
      <c r="G63" s="23" t="n">
        <f aca="false">+'EMISIVO_destino principal'!W62</f>
        <v>0</v>
      </c>
      <c r="H63" s="24" t="n">
        <f aca="false">+G63/G50-1</f>
        <v>-1</v>
      </c>
      <c r="I63" s="23" t="n">
        <f aca="false">+'EMISIVO_destino principal'!AG62</f>
        <v>0</v>
      </c>
      <c r="J63" s="24" t="n">
        <f aca="false">+I63/I50-1</f>
        <v>-1</v>
      </c>
      <c r="K63" s="42"/>
      <c r="L63" s="43"/>
      <c r="M63" s="43"/>
      <c r="N63" s="43"/>
      <c r="O63" s="43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customFormat="false" ht="15" hidden="false" customHeight="true" outlineLevel="0" collapsed="false">
      <c r="A64" s="109"/>
      <c r="B64" s="22" t="s">
        <v>19</v>
      </c>
      <c r="C64" s="44" t="n">
        <v>0</v>
      </c>
      <c r="D64" s="24" t="n">
        <f aca="false">+C64/C51-1</f>
        <v>-1</v>
      </c>
      <c r="E64" s="44" t="n">
        <v>0</v>
      </c>
      <c r="F64" s="24" t="n">
        <f aca="false">+E64/E51-1</f>
        <v>-1</v>
      </c>
      <c r="G64" s="23" t="n">
        <f aca="false">+'EMISIVO_destino principal'!W63</f>
        <v>0</v>
      </c>
      <c r="H64" s="24" t="n">
        <f aca="false">+G64/G51-1</f>
        <v>-1</v>
      </c>
      <c r="I64" s="23" t="n">
        <f aca="false">+'EMISIVO_destino principal'!AG63</f>
        <v>0</v>
      </c>
      <c r="J64" s="24" t="n">
        <f aca="false">+I64/I51-1</f>
        <v>-1</v>
      </c>
      <c r="K64" s="42"/>
      <c r="L64" s="43"/>
      <c r="M64" s="43"/>
      <c r="N64" s="43"/>
      <c r="O64" s="43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customFormat="false" ht="15" hidden="false" customHeight="true" outlineLevel="0" collapsed="false">
      <c r="A65" s="109"/>
      <c r="B65" s="22" t="s">
        <v>20</v>
      </c>
      <c r="C65" s="23" t="n">
        <f aca="false">+E65+G65+I65</f>
        <v>5438.999999999</v>
      </c>
      <c r="D65" s="24" t="n">
        <f aca="false">+C65/C52-1</f>
        <v>-0.992652681210537</v>
      </c>
      <c r="E65" s="23" t="n">
        <v>3568</v>
      </c>
      <c r="F65" s="24" t="n">
        <f aca="false">+E65/E52-1</f>
        <v>-0.988558565203031</v>
      </c>
      <c r="G65" s="23" t="n">
        <f aca="false">+'EMISIVO_destino principal'!W64</f>
        <v>376</v>
      </c>
      <c r="H65" s="24" t="n">
        <f aca="false">+G65/G52-1</f>
        <v>-0.993472222222222</v>
      </c>
      <c r="I65" s="23" t="n">
        <f aca="false">+'EMISIVO_destino principal'!AG64</f>
        <v>1494.999999999</v>
      </c>
      <c r="J65" s="24" t="n">
        <f aca="false">+I65/I52-1</f>
        <v>-0.99596840571445</v>
      </c>
      <c r="K65" s="42"/>
      <c r="L65" s="42"/>
      <c r="M65" s="43"/>
      <c r="N65" s="42"/>
      <c r="O65" s="43"/>
      <c r="P65" s="42"/>
      <c r="Q65" s="20"/>
      <c r="R65" s="20"/>
      <c r="S65" s="20"/>
      <c r="T65" s="20"/>
      <c r="U65" s="20"/>
      <c r="V65" s="20"/>
      <c r="W65" s="20"/>
      <c r="X65" s="20"/>
      <c r="Y65" s="20"/>
    </row>
    <row r="66" customFormat="false" ht="15" hidden="false" customHeight="true" outlineLevel="0" collapsed="false">
      <c r="A66" s="109"/>
      <c r="B66" s="22" t="s">
        <v>21</v>
      </c>
      <c r="C66" s="23" t="n">
        <f aca="false">+E66+G66+I66</f>
        <v>5961.999999994</v>
      </c>
      <c r="D66" s="24" t="n">
        <f aca="false">+C66/C53-1</f>
        <v>-0.990873675493985</v>
      </c>
      <c r="E66" s="23" t="n">
        <v>3617</v>
      </c>
      <c r="F66" s="24" t="n">
        <f aca="false">+E66/E53-1</f>
        <v>-0.989597413877401</v>
      </c>
      <c r="G66" s="23" t="n">
        <f aca="false">+'EMISIVO_destino principal'!W65</f>
        <v>591</v>
      </c>
      <c r="H66" s="24" t="n">
        <f aca="false">+G66/G53-1</f>
        <v>-0.988238242320689</v>
      </c>
      <c r="I66" s="23" t="n">
        <f aca="false">+'EMISIVO_destino principal'!AG65</f>
        <v>1753.999999994</v>
      </c>
      <c r="J66" s="24" t="n">
        <f aca="false">+I66/I53-1</f>
        <v>-0.993130336133082</v>
      </c>
      <c r="K66" s="42"/>
      <c r="L66" s="42"/>
      <c r="M66" s="43"/>
      <c r="N66" s="42"/>
      <c r="O66" s="43"/>
      <c r="P66" s="42"/>
      <c r="Q66" s="20"/>
      <c r="R66" s="20"/>
      <c r="S66" s="20"/>
      <c r="T66" s="20"/>
      <c r="U66" s="20"/>
      <c r="V66" s="20"/>
      <c r="W66" s="20"/>
      <c r="X66" s="20"/>
      <c r="Y66" s="20"/>
    </row>
    <row r="67" customFormat="false" ht="13.5" hidden="false" customHeight="true" outlineLevel="0" collapsed="false">
      <c r="A67" s="109"/>
      <c r="B67" s="22" t="s">
        <v>22</v>
      </c>
      <c r="C67" s="23" t="n">
        <f aca="false">+E67+G67+I67</f>
        <v>11041.9999970074</v>
      </c>
      <c r="D67" s="24" t="n">
        <f aca="false">+C67/C54-1</f>
        <v>-0.981520285341759</v>
      </c>
      <c r="E67" s="23" t="n">
        <v>8951.99999700742</v>
      </c>
      <c r="F67" s="24" t="n">
        <f aca="false">+E67/E54-1</f>
        <v>-0.972005929048516</v>
      </c>
      <c r="G67" s="23" t="n">
        <f aca="false">+'EMISIVO_destino principal'!W66</f>
        <v>779</v>
      </c>
      <c r="H67" s="24" t="n">
        <f aca="false">+G67/G54-1</f>
        <v>-0.98351044117912</v>
      </c>
      <c r="I67" s="23" t="n">
        <f aca="false">+'EMISIVO_destino principal'!AG66</f>
        <v>1311</v>
      </c>
      <c r="J67" s="24" t="n">
        <f aca="false">+I67/I54-1</f>
        <v>-0.994312266524584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customFormat="false" ht="13.5" hidden="false" customHeight="true" outlineLevel="0" collapsed="false">
      <c r="A68" s="109"/>
      <c r="B68" s="22" t="s">
        <v>23</v>
      </c>
      <c r="C68" s="23" t="n">
        <f aca="false">+E68+G68+I68</f>
        <v>18500.005</v>
      </c>
      <c r="D68" s="24" t="n">
        <f aca="false">+C68/C55-1</f>
        <v>-0.96966514257724</v>
      </c>
      <c r="E68" s="23" t="n">
        <v>15115</v>
      </c>
      <c r="F68" s="24" t="n">
        <f aca="false">+E68/E55-1</f>
        <v>-0.952535272745543</v>
      </c>
      <c r="G68" s="23" t="n">
        <f aca="false">+'EMISIVO_destino principal'!W67</f>
        <v>1302</v>
      </c>
      <c r="H68" s="24" t="n">
        <f aca="false">+G68/G55-1</f>
        <v>-0.975198125170066</v>
      </c>
      <c r="I68" s="23" t="n">
        <f aca="false">+'EMISIVO_destino principal'!AG67</f>
        <v>2083.005</v>
      </c>
      <c r="J68" s="24" t="n">
        <f aca="false">+I68/I55-1</f>
        <v>-0.991281455577386</v>
      </c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customFormat="false" ht="13.5" hidden="false" customHeight="true" outlineLevel="0" collapsed="false">
      <c r="A69" s="109"/>
      <c r="B69" s="22" t="s">
        <v>24</v>
      </c>
      <c r="C69" s="23" t="n">
        <f aca="false">+E69+G69+I69</f>
        <v>33544.000355151</v>
      </c>
      <c r="D69" s="24" t="n">
        <f aca="false">+C69/C56-1</f>
        <v>-0.941876432850545</v>
      </c>
      <c r="E69" s="23" t="n">
        <f aca="false">+'EMISIVO_destino principal'!M68</f>
        <v>28626.0003553</v>
      </c>
      <c r="F69" s="24" t="n">
        <f aca="false">+E69/E56-1</f>
        <v>-0.893206091590344</v>
      </c>
      <c r="G69" s="23" t="n">
        <f aca="false">+'EMISIVO_destino principal'!W68</f>
        <v>1699</v>
      </c>
      <c r="H69" s="24" t="n">
        <f aca="false">+G69/G56-1</f>
        <v>-0.971840376698545</v>
      </c>
      <c r="I69" s="23" t="n">
        <f aca="false">+'EMISIVO_destino principal'!AG68</f>
        <v>3218.999999851</v>
      </c>
      <c r="J69" s="24" t="n">
        <f aca="false">+I69/I56-1</f>
        <v>-0.987058344083282</v>
      </c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customFormat="false" ht="13.5" hidden="false" customHeight="true" outlineLevel="0" collapsed="false">
      <c r="A70" s="109"/>
      <c r="B70" s="38" t="s">
        <v>25</v>
      </c>
      <c r="C70" s="32" t="n">
        <f aca="false">+E70+G70+I70</f>
        <v>62828.2266302443</v>
      </c>
      <c r="D70" s="33" t="n">
        <f aca="false">+C70/C57-1</f>
        <v>-0.896413672674589</v>
      </c>
      <c r="E70" s="32" t="n">
        <f aca="false">+'EMISIVO_destino principal'!M69</f>
        <v>52868.2266299993</v>
      </c>
      <c r="F70" s="33" t="n">
        <f aca="false">+E70/E57-1</f>
        <v>-0.782562343692166</v>
      </c>
      <c r="G70" s="32" t="n">
        <f aca="false">+'EMISIVO_destino principal'!W69</f>
        <v>2516</v>
      </c>
      <c r="H70" s="33" t="n">
        <f aca="false">+G70/G57-1</f>
        <v>-0.971844512006988</v>
      </c>
      <c r="I70" s="32" t="n">
        <f aca="false">+'EMISIVO_destino principal'!AG69</f>
        <v>7444.000000245</v>
      </c>
      <c r="J70" s="33" t="n">
        <f aca="false">+I70/I57-1</f>
        <v>-0.972834813695773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customFormat="false" ht="15" hidden="false" customHeight="true" outlineLevel="0" collapsed="false">
      <c r="A71" s="34" t="n">
        <v>2021</v>
      </c>
      <c r="B71" s="111" t="str">
        <f aca="false">+'Serie receptivo'!B149</f>
        <v>Total </v>
      </c>
      <c r="C71" s="18" t="n">
        <v>832739</v>
      </c>
      <c r="D71" s="19" t="n">
        <v>-0.707</v>
      </c>
      <c r="E71" s="18" t="n">
        <v>638413</v>
      </c>
      <c r="F71" s="19" t="n">
        <v>-0.295</v>
      </c>
      <c r="G71" s="18" t="n">
        <v>89373</v>
      </c>
      <c r="H71" s="19" t="n">
        <v>-0.73</v>
      </c>
      <c r="I71" s="18" t="n">
        <v>104953</v>
      </c>
      <c r="J71" s="19" t="n">
        <v>-0.935</v>
      </c>
      <c r="K71" s="21"/>
      <c r="L71" s="21"/>
      <c r="M71" s="41"/>
      <c r="N71" s="21"/>
      <c r="O71" s="41"/>
      <c r="P71" s="21"/>
      <c r="Q71" s="41"/>
      <c r="R71" s="41"/>
      <c r="S71" s="41"/>
      <c r="T71" s="41"/>
      <c r="U71" s="41"/>
      <c r="V71" s="41"/>
      <c r="W71" s="41"/>
      <c r="X71" s="41"/>
      <c r="Y71" s="41"/>
    </row>
    <row r="72" customFormat="false" ht="15" hidden="false" customHeight="true" outlineLevel="0" collapsed="false">
      <c r="A72" s="34"/>
      <c r="B72" s="4" t="s">
        <v>14</v>
      </c>
      <c r="C72" s="23" t="n">
        <f aca="false">+E72+G72+I72</f>
        <v>64491.0853640805</v>
      </c>
      <c r="D72" s="24" t="n">
        <f aca="false">+C72/C59-1</f>
        <v>-0.944744938169782</v>
      </c>
      <c r="E72" s="23" t="n">
        <f aca="false">+'EMISIVO_destino principal'!M71</f>
        <v>59304.0853639995</v>
      </c>
      <c r="F72" s="24" t="n">
        <f aca="false">+E72/E59-1</f>
        <v>-0.805585235448583</v>
      </c>
      <c r="G72" s="23" t="n">
        <f aca="false">+'EMISIVO_destino principal'!W71</f>
        <v>1732</v>
      </c>
      <c r="H72" s="24" t="n">
        <f aca="false">+G72/G59-1</f>
        <v>-0.988185435779009</v>
      </c>
      <c r="I72" s="23" t="n">
        <f aca="false">+'EMISIVO_destino principal'!AG71</f>
        <v>3455.000000081</v>
      </c>
      <c r="J72" s="24" t="n">
        <f aca="false">+I72/I59-1</f>
        <v>-0.995171308907133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customFormat="false" ht="15" hidden="false" customHeight="true" outlineLevel="0" collapsed="false">
      <c r="A73" s="34"/>
      <c r="B73" s="4" t="s">
        <v>15</v>
      </c>
      <c r="C73" s="23" t="n">
        <f aca="false">+E73+G73+I73</f>
        <v>63915.9829600006</v>
      </c>
      <c r="D73" s="24" t="n">
        <f aca="false">+C73/C60-1</f>
        <v>-0.946982460658896</v>
      </c>
      <c r="E73" s="23" t="n">
        <f aca="false">+'EMISIVO_destino principal'!M72</f>
        <v>57766.9836600006</v>
      </c>
      <c r="F73" s="24" t="n">
        <f aca="false">+E73/E60-1</f>
        <v>-0.834972221606425</v>
      </c>
      <c r="G73" s="23" t="n">
        <f aca="false">+'EMISIVO_destino principal'!W72</f>
        <v>3178</v>
      </c>
      <c r="H73" s="24" t="n">
        <f aca="false">+G73/G60-1</f>
        <v>-0.977400722160758</v>
      </c>
      <c r="I73" s="23" t="n">
        <f aca="false">+'EMISIVO_destino principal'!AG72</f>
        <v>2970.9993</v>
      </c>
      <c r="J73" s="24" t="n">
        <f aca="false">+I73/I60-1</f>
        <v>-0.995844146051382</v>
      </c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customFormat="false" ht="15" hidden="false" customHeight="true" outlineLevel="0" collapsed="false">
      <c r="A74" s="34"/>
      <c r="B74" s="4" t="s">
        <v>16</v>
      </c>
      <c r="C74" s="23" t="n">
        <f aca="false">+E74+G74+I74</f>
        <v>59647.9670300001</v>
      </c>
      <c r="D74" s="24" t="n">
        <f aca="false">+C74/C61-1</f>
        <v>-0.819844654012023</v>
      </c>
      <c r="E74" s="23" t="n">
        <f aca="false">+'EMISIVO_destino principal'!M73</f>
        <v>52847.9670300001</v>
      </c>
      <c r="F74" s="24" t="n">
        <f aca="false">+E74/E61-1</f>
        <v>-0.616170365687143</v>
      </c>
      <c r="G74" s="23" t="n">
        <f aca="false">+'EMISIVO_destino principal'!W73</f>
        <v>4564</v>
      </c>
      <c r="H74" s="24" t="n">
        <f aca="false">+G74/G61-1</f>
        <v>-0.871782727291158</v>
      </c>
      <c r="I74" s="23" t="n">
        <f aca="false">+'EMISIVO_destino principal'!AG73</f>
        <v>2236</v>
      </c>
      <c r="J74" s="24" t="n">
        <f aca="false">+I74/I61-1</f>
        <v>-0.985831064755078</v>
      </c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customFormat="false" ht="15" hidden="false" customHeight="true" outlineLevel="0" collapsed="false">
      <c r="A75" s="34"/>
      <c r="B75" s="4" t="s">
        <v>17</v>
      </c>
      <c r="C75" s="23" t="n">
        <f aca="false">+E75+G75+I75</f>
        <v>31100.0288599999</v>
      </c>
      <c r="D75" s="24" t="s">
        <v>13</v>
      </c>
      <c r="E75" s="23" t="n">
        <f aca="false">+'EMISIVO_destino principal'!M74</f>
        <v>28323.0288599999</v>
      </c>
      <c r="F75" s="24" t="s">
        <v>13</v>
      </c>
      <c r="G75" s="23" t="n">
        <f aca="false">+'EMISIVO_destino principal'!W74</f>
        <v>2351</v>
      </c>
      <c r="H75" s="24" t="s">
        <v>13</v>
      </c>
      <c r="I75" s="23" t="n">
        <f aca="false">+'EMISIVO_destino principal'!AG74</f>
        <v>426</v>
      </c>
      <c r="J75" s="24" t="s">
        <v>13</v>
      </c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customFormat="false" ht="15" hidden="false" customHeight="true" outlineLevel="0" collapsed="false">
      <c r="A76" s="34"/>
      <c r="B76" s="4" t="s">
        <v>18</v>
      </c>
      <c r="C76" s="23" t="n">
        <f aca="false">+E76+G76+I76</f>
        <v>33168.9512039995</v>
      </c>
      <c r="D76" s="24" t="s">
        <v>13</v>
      </c>
      <c r="E76" s="23" t="n">
        <f aca="false">+'EMISIVO_destino principal'!M75</f>
        <v>30031.9512039995</v>
      </c>
      <c r="F76" s="24" t="s">
        <v>13</v>
      </c>
      <c r="G76" s="23" t="n">
        <f aca="false">+'EMISIVO_destino principal'!W75</f>
        <v>2786</v>
      </c>
      <c r="H76" s="24" t="s">
        <v>13</v>
      </c>
      <c r="I76" s="23" t="n">
        <f aca="false">+'EMISIVO_destino principal'!AG75</f>
        <v>351</v>
      </c>
      <c r="J76" s="24" t="s">
        <v>13</v>
      </c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customFormat="false" ht="15" hidden="false" customHeight="true" outlineLevel="0" collapsed="false">
      <c r="A77" s="34"/>
      <c r="B77" s="4" t="s">
        <v>19</v>
      </c>
      <c r="C77" s="23" t="n">
        <f aca="false">+E77+G77+I77</f>
        <v>41197.0415080001</v>
      </c>
      <c r="D77" s="24" t="s">
        <v>13</v>
      </c>
      <c r="E77" s="23" t="n">
        <f aca="false">+'EMISIVO_destino principal'!M76</f>
        <v>37215.0415080001</v>
      </c>
      <c r="F77" s="24" t="s">
        <v>13</v>
      </c>
      <c r="G77" s="23" t="n">
        <f aca="false">+'EMISIVO_destino principal'!W76</f>
        <v>3698</v>
      </c>
      <c r="H77" s="24" t="s">
        <v>13</v>
      </c>
      <c r="I77" s="23" t="n">
        <f aca="false">+'EMISIVO_destino principal'!AG76</f>
        <v>284</v>
      </c>
      <c r="J77" s="24" t="s">
        <v>13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customFormat="false" ht="15" hidden="false" customHeight="true" outlineLevel="0" collapsed="false">
      <c r="A78" s="34"/>
      <c r="B78" s="4" t="s">
        <v>20</v>
      </c>
      <c r="C78" s="23" t="n">
        <v>29738</v>
      </c>
      <c r="D78" s="24" t="n">
        <v>4.468</v>
      </c>
      <c r="E78" s="23" t="n">
        <v>25201</v>
      </c>
      <c r="F78" s="24" t="n">
        <v>6.063</v>
      </c>
      <c r="G78" s="23" t="n">
        <v>3754</v>
      </c>
      <c r="H78" s="24" t="n">
        <v>8.984</v>
      </c>
      <c r="I78" s="23" t="n">
        <v>783</v>
      </c>
      <c r="J78" s="24" t="n">
        <v>-0.476</v>
      </c>
      <c r="K78" s="21"/>
      <c r="L78" s="21"/>
      <c r="M78" s="20"/>
      <c r="N78" s="21"/>
      <c r="O78" s="20"/>
      <c r="P78" s="21"/>
      <c r="Q78" s="20"/>
      <c r="R78" s="20"/>
      <c r="S78" s="20"/>
      <c r="T78" s="20"/>
      <c r="U78" s="20"/>
      <c r="V78" s="20"/>
      <c r="W78" s="20"/>
      <c r="X78" s="20"/>
      <c r="Y78" s="20"/>
    </row>
    <row r="79" customFormat="false" ht="15" hidden="false" customHeight="true" outlineLevel="0" collapsed="false">
      <c r="A79" s="34"/>
      <c r="B79" s="4" t="s">
        <v>21</v>
      </c>
      <c r="C79" s="23" t="n">
        <v>46069</v>
      </c>
      <c r="D79" s="24" t="n">
        <v>6.727</v>
      </c>
      <c r="E79" s="23" t="n">
        <v>40898</v>
      </c>
      <c r="F79" s="24" t="n">
        <v>10.307</v>
      </c>
      <c r="G79" s="23" t="n">
        <v>4427</v>
      </c>
      <c r="H79" s="24" t="n">
        <v>6.491</v>
      </c>
      <c r="I79" s="23" t="n">
        <v>744</v>
      </c>
      <c r="J79" s="24" t="n">
        <v>-0.576</v>
      </c>
      <c r="K79" s="21"/>
      <c r="L79" s="21"/>
      <c r="M79" s="20"/>
      <c r="N79" s="21"/>
      <c r="O79" s="20"/>
      <c r="P79" s="21"/>
      <c r="Q79" s="20"/>
      <c r="R79" s="20"/>
      <c r="S79" s="20"/>
      <c r="T79" s="20"/>
      <c r="U79" s="20"/>
      <c r="V79" s="20"/>
      <c r="W79" s="20"/>
      <c r="X79" s="20"/>
      <c r="Y79" s="20"/>
    </row>
    <row r="80" customFormat="false" ht="15" hidden="false" customHeight="false" outlineLevel="0" collapsed="false">
      <c r="A80" s="34"/>
      <c r="B80" s="22" t="s">
        <v>22</v>
      </c>
      <c r="C80" s="23" t="n">
        <v>54197</v>
      </c>
      <c r="D80" s="24" t="n">
        <v>3.908</v>
      </c>
      <c r="E80" s="23" t="n">
        <v>48330</v>
      </c>
      <c r="F80" s="24" t="n">
        <v>4.399</v>
      </c>
      <c r="G80" s="23" t="n">
        <v>4596</v>
      </c>
      <c r="H80" s="24" t="n">
        <v>4.9</v>
      </c>
      <c r="I80" s="23" t="n">
        <v>1271</v>
      </c>
      <c r="J80" s="24" t="n">
        <v>-0.031</v>
      </c>
      <c r="K80" s="21"/>
      <c r="L80" s="21"/>
      <c r="M80" s="20"/>
      <c r="N80" s="21"/>
      <c r="O80" s="20"/>
      <c r="P80" s="21"/>
      <c r="Q80" s="20"/>
      <c r="R80" s="20"/>
      <c r="S80" s="20"/>
      <c r="T80" s="20"/>
      <c r="U80" s="20"/>
      <c r="V80" s="20"/>
      <c r="W80" s="20"/>
      <c r="X80" s="20"/>
      <c r="Y80" s="20"/>
    </row>
    <row r="81" customFormat="false" ht="15" hidden="false" customHeight="false" outlineLevel="0" collapsed="false">
      <c r="A81" s="34"/>
      <c r="B81" s="22" t="s">
        <v>23</v>
      </c>
      <c r="C81" s="23" t="n">
        <v>85664</v>
      </c>
      <c r="D81" s="24" t="n">
        <v>3.63</v>
      </c>
      <c r="E81" s="23" t="n">
        <v>69494</v>
      </c>
      <c r="F81" s="24" t="n">
        <v>3.598</v>
      </c>
      <c r="G81" s="23" t="n">
        <v>7736</v>
      </c>
      <c r="H81" s="24" t="n">
        <v>4.942</v>
      </c>
      <c r="I81" s="23" t="n">
        <v>8434</v>
      </c>
      <c r="J81" s="24" t="n">
        <v>3.049</v>
      </c>
      <c r="K81" s="21"/>
      <c r="L81" s="21"/>
      <c r="M81" s="20"/>
      <c r="N81" s="21"/>
      <c r="O81" s="20"/>
      <c r="P81" s="21"/>
      <c r="Q81" s="20"/>
      <c r="R81" s="20"/>
      <c r="S81" s="20"/>
      <c r="T81" s="20"/>
      <c r="U81" s="20"/>
      <c r="V81" s="20"/>
      <c r="W81" s="20"/>
      <c r="X81" s="20"/>
      <c r="Y81" s="20"/>
    </row>
    <row r="82" customFormat="false" ht="15" hidden="false" customHeight="false" outlineLevel="0" collapsed="false">
      <c r="A82" s="34"/>
      <c r="B82" s="4" t="s">
        <v>24</v>
      </c>
      <c r="C82" s="23" t="n">
        <f aca="false">E82+G82+I82</f>
        <v>149132.138534713</v>
      </c>
      <c r="D82" s="24" t="n">
        <f aca="false">C82/C69-1</f>
        <v>3.44586623407344</v>
      </c>
      <c r="E82" s="23" t="n">
        <v>94605.1385347403</v>
      </c>
      <c r="F82" s="24" t="n">
        <f aca="false">E82/E69-1</f>
        <v>2.30486751067284</v>
      </c>
      <c r="G82" s="23" t="n">
        <v>23487</v>
      </c>
      <c r="H82" s="24" t="n">
        <f aca="false">G82/G69-1</f>
        <v>12.8240141259564</v>
      </c>
      <c r="I82" s="23" t="n">
        <v>31039.9999999732</v>
      </c>
      <c r="J82" s="24" t="n">
        <f aca="false">I82/I69-1</f>
        <v>8.64274619490835</v>
      </c>
      <c r="K82" s="21"/>
      <c r="L82" s="21"/>
      <c r="M82" s="20"/>
      <c r="N82" s="21"/>
      <c r="O82" s="20"/>
      <c r="P82" s="21"/>
      <c r="Q82" s="20"/>
      <c r="R82" s="20"/>
      <c r="S82" s="20"/>
      <c r="T82" s="20"/>
      <c r="U82" s="20"/>
      <c r="V82" s="20"/>
      <c r="W82" s="20"/>
      <c r="X82" s="20"/>
      <c r="Y82" s="20"/>
    </row>
    <row r="83" customFormat="false" ht="15" hidden="false" customHeight="false" outlineLevel="0" collapsed="false">
      <c r="A83" s="34"/>
      <c r="B83" s="4" t="s">
        <v>25</v>
      </c>
      <c r="C83" s="23" t="n">
        <v>174418</v>
      </c>
      <c r="D83" s="33" t="n">
        <v>1.776</v>
      </c>
      <c r="E83" s="23" t="n">
        <v>94396</v>
      </c>
      <c r="F83" s="24" t="n">
        <v>0.785</v>
      </c>
      <c r="G83" s="23" t="n">
        <v>27064</v>
      </c>
      <c r="H83" s="24" t="n">
        <v>9.752</v>
      </c>
      <c r="I83" s="23" t="n">
        <v>52958</v>
      </c>
      <c r="J83" s="24" t="n">
        <v>6.115</v>
      </c>
      <c r="K83" s="21"/>
      <c r="L83" s="21"/>
      <c r="M83" s="20"/>
      <c r="N83" s="21"/>
      <c r="O83" s="20"/>
      <c r="P83" s="21"/>
      <c r="Q83" s="20"/>
      <c r="R83" s="20"/>
      <c r="S83" s="20"/>
      <c r="T83" s="20"/>
      <c r="U83" s="20"/>
      <c r="V83" s="20"/>
      <c r="W83" s="20"/>
      <c r="X83" s="20"/>
      <c r="Y83" s="20"/>
    </row>
    <row r="84" customFormat="false" ht="13.5" hidden="false" customHeight="true" outlineLevel="0" collapsed="false">
      <c r="A84" s="112" t="n">
        <v>2022</v>
      </c>
      <c r="B84" s="111" t="str">
        <f aca="false">'EMISIVO_destino principal'!B83</f>
        <v>Total </v>
      </c>
      <c r="C84" s="49" t="n">
        <v>5142293</v>
      </c>
      <c r="D84" s="50" t="n">
        <v>5.175</v>
      </c>
      <c r="E84" s="49" t="n">
        <v>2333465</v>
      </c>
      <c r="F84" s="50" t="n">
        <v>2.655</v>
      </c>
      <c r="G84" s="49" t="n">
        <v>535001</v>
      </c>
      <c r="H84" s="50" t="n">
        <v>4.986</v>
      </c>
      <c r="I84" s="49" t="n">
        <v>2273827</v>
      </c>
      <c r="J84" s="50" t="n">
        <v>20.665</v>
      </c>
      <c r="K84" s="1"/>
      <c r="L84" s="24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customFormat="false" ht="15.75" hidden="false" customHeight="true" outlineLevel="0" collapsed="false">
      <c r="A85" s="112"/>
      <c r="B85" s="4" t="s">
        <v>14</v>
      </c>
      <c r="C85" s="23" t="n">
        <v>417971</v>
      </c>
      <c r="D85" s="24" t="n">
        <v>5.481</v>
      </c>
      <c r="E85" s="23" t="n">
        <v>135763</v>
      </c>
      <c r="F85" s="24" t="n">
        <v>1.289</v>
      </c>
      <c r="G85" s="23" t="n">
        <v>50443</v>
      </c>
      <c r="H85" s="24" t="n">
        <v>28.124</v>
      </c>
      <c r="I85" s="23" t="n">
        <v>231765</v>
      </c>
      <c r="J85" s="24" t="n">
        <v>66.081</v>
      </c>
      <c r="K85" s="58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</row>
    <row r="86" customFormat="false" ht="13.5" hidden="false" customHeight="true" outlineLevel="0" collapsed="false">
      <c r="A86" s="112"/>
      <c r="B86" s="4" t="s">
        <v>15</v>
      </c>
      <c r="C86" s="23" t="n">
        <v>468231</v>
      </c>
      <c r="D86" s="24" t="n">
        <v>6.326</v>
      </c>
      <c r="E86" s="23" t="n">
        <v>162438</v>
      </c>
      <c r="F86" s="24" t="n">
        <v>1.812</v>
      </c>
      <c r="G86" s="23" t="n">
        <v>50898</v>
      </c>
      <c r="H86" s="24" t="n">
        <v>15.016</v>
      </c>
      <c r="I86" s="23" t="n">
        <v>254895</v>
      </c>
      <c r="J86" s="24" t="n">
        <v>84.794</v>
      </c>
      <c r="K86" s="113"/>
      <c r="L86" s="52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customFormat="false" ht="13.5" hidden="false" customHeight="true" outlineLevel="0" collapsed="false">
      <c r="A87" s="112"/>
      <c r="B87" s="4" t="s">
        <v>16</v>
      </c>
      <c r="C87" s="23" t="n">
        <v>381949</v>
      </c>
      <c r="D87" s="24" t="n">
        <v>5.403</v>
      </c>
      <c r="E87" s="23" t="n">
        <v>172162</v>
      </c>
      <c r="F87" s="24" t="n">
        <v>2.258</v>
      </c>
      <c r="G87" s="23" t="n">
        <v>40547</v>
      </c>
      <c r="H87" s="24" t="n">
        <v>7.884</v>
      </c>
      <c r="I87" s="23" t="n">
        <v>169240</v>
      </c>
      <c r="J87" s="24" t="n">
        <v>74.689</v>
      </c>
      <c r="K87" s="113"/>
      <c r="L87" s="52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customFormat="false" ht="13.5" hidden="false" customHeight="true" outlineLevel="0" collapsed="false">
      <c r="A88" s="112"/>
      <c r="B88" s="4" t="s">
        <v>17</v>
      </c>
      <c r="C88" s="23" t="n">
        <v>371451</v>
      </c>
      <c r="D88" s="24" t="n">
        <v>10.944</v>
      </c>
      <c r="E88" s="23" t="n">
        <v>167080</v>
      </c>
      <c r="F88" s="24" t="n">
        <v>4.899</v>
      </c>
      <c r="G88" s="23" t="n">
        <v>38132</v>
      </c>
      <c r="H88" s="24" t="n">
        <v>15.219</v>
      </c>
      <c r="I88" s="23" t="n">
        <v>166239</v>
      </c>
      <c r="J88" s="24" t="n">
        <v>389.232</v>
      </c>
      <c r="K88" s="113"/>
      <c r="L88" s="52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customFormat="false" ht="13.5" hidden="false" customHeight="true" outlineLevel="0" collapsed="false">
      <c r="A89" s="112"/>
      <c r="B89" s="4" t="s">
        <v>18</v>
      </c>
      <c r="C89" s="23" t="n">
        <v>362644</v>
      </c>
      <c r="D89" s="24" t="n">
        <v>9.933</v>
      </c>
      <c r="E89" s="23" t="n">
        <v>190210</v>
      </c>
      <c r="F89" s="24" t="n">
        <v>5.334</v>
      </c>
      <c r="G89" s="23" t="n">
        <v>30115</v>
      </c>
      <c r="H89" s="24" t="n">
        <v>9.809</v>
      </c>
      <c r="I89" s="23" t="n">
        <v>142319</v>
      </c>
      <c r="J89" s="24" t="n">
        <v>404.467</v>
      </c>
      <c r="K89" s="113"/>
      <c r="L89" s="52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customFormat="false" ht="13.5" hidden="false" customHeight="true" outlineLevel="0" collapsed="false">
      <c r="A90" s="112"/>
      <c r="B90" s="4" t="s">
        <v>19</v>
      </c>
      <c r="C90" s="23" t="n">
        <v>360223</v>
      </c>
      <c r="D90" s="24" t="n">
        <v>7.744</v>
      </c>
      <c r="E90" s="23" t="n">
        <v>197357</v>
      </c>
      <c r="F90" s="24" t="n">
        <v>4.303</v>
      </c>
      <c r="G90" s="23" t="n">
        <v>29190</v>
      </c>
      <c r="H90" s="24" t="n">
        <v>6.893</v>
      </c>
      <c r="I90" s="23" t="n">
        <v>133676</v>
      </c>
      <c r="J90" s="24" t="n">
        <v>469.69</v>
      </c>
      <c r="K90" s="113"/>
      <c r="L90" s="52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customFormat="false" ht="15" hidden="false" customHeight="true" outlineLevel="0" collapsed="false">
      <c r="A91" s="112"/>
      <c r="B91" s="4" t="s">
        <v>20</v>
      </c>
      <c r="C91" s="23" t="n">
        <v>469072</v>
      </c>
      <c r="D91" s="24" t="n">
        <v>14.774</v>
      </c>
      <c r="E91" s="23" t="n">
        <v>213745</v>
      </c>
      <c r="F91" s="24" t="n">
        <v>7.482</v>
      </c>
      <c r="G91" s="23" t="n">
        <v>43555</v>
      </c>
      <c r="H91" s="24" t="n">
        <v>10.602</v>
      </c>
      <c r="I91" s="23" t="n">
        <v>211772</v>
      </c>
      <c r="J91" s="24" t="n">
        <v>269.462</v>
      </c>
      <c r="K91" s="114"/>
      <c r="L91" s="52"/>
    </row>
    <row r="92" customFormat="false" ht="15" hidden="false" customHeight="true" outlineLevel="0" collapsed="false">
      <c r="A92" s="112"/>
      <c r="B92" s="4" t="s">
        <v>21</v>
      </c>
      <c r="C92" s="23" t="n">
        <v>424828</v>
      </c>
      <c r="D92" s="24" t="n">
        <v>8.222</v>
      </c>
      <c r="E92" s="23" t="n">
        <v>233627</v>
      </c>
      <c r="F92" s="24" t="n">
        <v>4.712</v>
      </c>
      <c r="G92" s="23" t="n">
        <v>36585</v>
      </c>
      <c r="H92" s="24" t="n">
        <v>7.264</v>
      </c>
      <c r="I92" s="23" t="n">
        <v>154616</v>
      </c>
      <c r="J92" s="24" t="n">
        <v>206.817</v>
      </c>
      <c r="K92" s="114"/>
      <c r="L92" s="52"/>
    </row>
    <row r="93" customFormat="false" ht="15" hidden="false" customHeight="true" outlineLevel="0" collapsed="false">
      <c r="A93" s="112"/>
      <c r="B93" s="22" t="s">
        <v>22</v>
      </c>
      <c r="C93" s="23" t="n">
        <v>441005</v>
      </c>
      <c r="D93" s="24" t="n">
        <v>7.137</v>
      </c>
      <c r="E93" s="23" t="n">
        <v>230955</v>
      </c>
      <c r="F93" s="24" t="n">
        <v>3.779</v>
      </c>
      <c r="G93" s="23" t="n">
        <v>40214</v>
      </c>
      <c r="H93" s="24" t="n">
        <v>7.75</v>
      </c>
      <c r="I93" s="23" t="n">
        <v>169836</v>
      </c>
      <c r="J93" s="24" t="n">
        <v>132.624</v>
      </c>
      <c r="K93" s="114"/>
      <c r="L93" s="52"/>
    </row>
    <row r="94" customFormat="false" ht="15" hidden="false" customHeight="true" outlineLevel="0" collapsed="false">
      <c r="A94" s="112"/>
      <c r="B94" s="22" t="s">
        <v>23</v>
      </c>
      <c r="C94" s="23" t="n">
        <v>536811</v>
      </c>
      <c r="D94" s="24" t="n">
        <v>5.266</v>
      </c>
      <c r="E94" s="23" t="n">
        <v>253579</v>
      </c>
      <c r="F94" s="24" t="n">
        <v>2.649</v>
      </c>
      <c r="G94" s="23" t="n">
        <v>53452</v>
      </c>
      <c r="H94" s="24" t="n">
        <v>5.91</v>
      </c>
      <c r="I94" s="23" t="n">
        <v>229780</v>
      </c>
      <c r="J94" s="24" t="n">
        <v>26.244</v>
      </c>
      <c r="K94" s="21"/>
      <c r="L94" s="52"/>
    </row>
    <row r="95" customFormat="false" ht="15" hidden="false" customHeight="true" outlineLevel="0" collapsed="false">
      <c r="A95" s="115"/>
      <c r="B95" s="4" t="s">
        <v>24</v>
      </c>
      <c r="C95" s="23" t="n">
        <v>450308</v>
      </c>
      <c r="D95" s="24" t="n">
        <v>2.02</v>
      </c>
      <c r="E95" s="23" t="n">
        <v>206521</v>
      </c>
      <c r="F95" s="24" t="n">
        <v>1.183</v>
      </c>
      <c r="G95" s="23" t="n">
        <v>50625</v>
      </c>
      <c r="H95" s="24" t="n">
        <v>1.155</v>
      </c>
      <c r="I95" s="23" t="n">
        <v>193162</v>
      </c>
      <c r="J95" s="24" t="n">
        <v>5.223</v>
      </c>
      <c r="L95" s="24"/>
    </row>
    <row r="96" customFormat="false" ht="15" hidden="false" customHeight="true" outlineLevel="0" collapsed="false">
      <c r="A96" s="116"/>
      <c r="B96" s="4" t="s">
        <v>25</v>
      </c>
      <c r="C96" s="23" t="n">
        <v>457800</v>
      </c>
      <c r="D96" s="33" t="n">
        <v>1.625</v>
      </c>
      <c r="E96" s="23" t="n">
        <v>170028</v>
      </c>
      <c r="F96" s="24" t="n">
        <v>0.801</v>
      </c>
      <c r="G96" s="23" t="n">
        <v>71245</v>
      </c>
      <c r="H96" s="24" t="n">
        <v>1.632</v>
      </c>
      <c r="I96" s="23" t="n">
        <v>216527</v>
      </c>
      <c r="J96" s="24" t="n">
        <v>3.089</v>
      </c>
      <c r="K96" s="54"/>
    </row>
    <row r="97" customFormat="false" ht="13.5" hidden="false" customHeight="true" outlineLevel="0" collapsed="false">
      <c r="A97" s="55" t="s">
        <v>28</v>
      </c>
      <c r="B97" s="111" t="str">
        <f aca="false">+'Serie receptivo'!B175</f>
        <v>Total (ene-dic)</v>
      </c>
      <c r="C97" s="49" t="n">
        <v>7437230</v>
      </c>
      <c r="D97" s="50" t="n">
        <v>0.446</v>
      </c>
      <c r="E97" s="49" t="n">
        <v>2955484</v>
      </c>
      <c r="F97" s="50" t="n">
        <v>0.267</v>
      </c>
      <c r="G97" s="49" t="n">
        <v>800992</v>
      </c>
      <c r="H97" s="50" t="n">
        <v>0.497</v>
      </c>
      <c r="I97" s="49" t="n">
        <v>3680754</v>
      </c>
      <c r="J97" s="50" t="n">
        <v>0.619</v>
      </c>
      <c r="K97" s="21"/>
      <c r="L97" s="117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customFormat="false" ht="15.75" hidden="false" customHeight="true" outlineLevel="0" collapsed="false">
      <c r="A98" s="118"/>
      <c r="B98" s="48" t="str">
        <f aca="false">+'Serie receptivo'!B176</f>
        <v>Enero</v>
      </c>
      <c r="C98" s="23" t="n">
        <v>1288310</v>
      </c>
      <c r="D98" s="24" t="n">
        <v>2.082</v>
      </c>
      <c r="E98" s="23" t="n">
        <v>282920</v>
      </c>
      <c r="F98" s="24" t="n">
        <v>1.084</v>
      </c>
      <c r="G98" s="23" t="n">
        <v>155264</v>
      </c>
      <c r="H98" s="24" t="n">
        <v>2.078</v>
      </c>
      <c r="I98" s="23" t="n">
        <v>850126</v>
      </c>
      <c r="J98" s="24" t="n">
        <v>2.668</v>
      </c>
      <c r="K98" s="51"/>
      <c r="L98" s="96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</row>
    <row r="99" customFormat="false" ht="15.75" hidden="false" customHeight="true" outlineLevel="0" collapsed="false">
      <c r="A99" s="118"/>
      <c r="B99" s="4" t="s">
        <v>62</v>
      </c>
      <c r="C99" s="23" t="n">
        <v>1151545</v>
      </c>
      <c r="D99" s="24" t="n">
        <v>1.459</v>
      </c>
      <c r="E99" s="23" t="n">
        <v>289440</v>
      </c>
      <c r="F99" s="24" t="n">
        <v>0.782</v>
      </c>
      <c r="G99" s="23" t="n">
        <v>127403</v>
      </c>
      <c r="H99" s="24" t="n">
        <v>1.503</v>
      </c>
      <c r="I99" s="23" t="n">
        <v>734702</v>
      </c>
      <c r="J99" s="24" t="n">
        <v>1.882</v>
      </c>
      <c r="K99" s="51"/>
      <c r="L99" s="96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</row>
    <row r="100" customFormat="false" ht="15.75" hidden="false" customHeight="true" outlineLevel="0" collapsed="false">
      <c r="A100" s="118"/>
      <c r="B100" s="4" t="s">
        <v>16</v>
      </c>
      <c r="C100" s="23" t="n">
        <v>677833</v>
      </c>
      <c r="D100" s="24" t="n">
        <v>0.775</v>
      </c>
      <c r="E100" s="23" t="n">
        <v>253041</v>
      </c>
      <c r="F100" s="24" t="n">
        <v>0.47</v>
      </c>
      <c r="G100" s="23" t="n">
        <v>80883</v>
      </c>
      <c r="H100" s="24" t="n">
        <v>0.995</v>
      </c>
      <c r="I100" s="23" t="n">
        <v>343909</v>
      </c>
      <c r="J100" s="24" t="n">
        <v>1.032</v>
      </c>
      <c r="K100" s="51"/>
      <c r="L100" s="96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</row>
    <row r="101" customFormat="false" ht="15.75" hidden="false" customHeight="true" outlineLevel="0" collapsed="false">
      <c r="A101" s="118"/>
      <c r="B101" s="4" t="str">
        <f aca="false">+'Serie receptivo'!B179</f>
        <v>Abril</v>
      </c>
      <c r="C101" s="23" t="n">
        <v>531761</v>
      </c>
      <c r="D101" s="24" t="n">
        <v>0.432</v>
      </c>
      <c r="E101" s="23" t="n">
        <v>222840</v>
      </c>
      <c r="F101" s="24" t="n">
        <v>0.334</v>
      </c>
      <c r="G101" s="23" t="n">
        <v>52338</v>
      </c>
      <c r="H101" s="24" t="n">
        <v>0.373</v>
      </c>
      <c r="I101" s="23" t="n">
        <v>256583</v>
      </c>
      <c r="J101" s="24" t="n">
        <v>0.543</v>
      </c>
      <c r="K101" s="51"/>
      <c r="L101" s="96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</row>
    <row r="102" customFormat="false" ht="15.75" hidden="false" customHeight="true" outlineLevel="0" collapsed="false">
      <c r="A102" s="118"/>
      <c r="B102" s="4" t="str">
        <f aca="false">+'Serie receptivo'!B180</f>
        <v>Mayo</v>
      </c>
      <c r="C102" s="23" t="n">
        <v>490526</v>
      </c>
      <c r="D102" s="24" t="n">
        <v>0.353</v>
      </c>
      <c r="E102" s="23" t="n">
        <v>245716</v>
      </c>
      <c r="F102" s="24" t="n">
        <v>0.292</v>
      </c>
      <c r="G102" s="23" t="n">
        <v>47697</v>
      </c>
      <c r="H102" s="24" t="n">
        <v>0.584</v>
      </c>
      <c r="I102" s="23" t="n">
        <v>197113</v>
      </c>
      <c r="J102" s="24" t="n">
        <v>0.385</v>
      </c>
      <c r="K102" s="51"/>
      <c r="L102" s="96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</row>
    <row r="103" customFormat="false" ht="15.75" hidden="false" customHeight="true" outlineLevel="0" collapsed="false">
      <c r="A103" s="118"/>
      <c r="B103" s="4" t="str">
        <f aca="false">+'Serie receptivo'!B181</f>
        <v>Junio</v>
      </c>
      <c r="C103" s="23" t="n">
        <v>411679</v>
      </c>
      <c r="D103" s="24" t="n">
        <v>0.143</v>
      </c>
      <c r="E103" s="23" t="n">
        <v>233405</v>
      </c>
      <c r="F103" s="24" t="n">
        <v>0.183</v>
      </c>
      <c r="G103" s="23" t="n">
        <v>37397</v>
      </c>
      <c r="H103" s="24" t="n">
        <v>0.281</v>
      </c>
      <c r="I103" s="23" t="n">
        <v>140877</v>
      </c>
      <c r="J103" s="24" t="n">
        <v>0.054</v>
      </c>
      <c r="K103" s="51"/>
      <c r="L103" s="96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</row>
    <row r="104" customFormat="false" ht="15.75" hidden="false" customHeight="true" outlineLevel="0" collapsed="false">
      <c r="A104" s="57"/>
      <c r="B104" s="4" t="str">
        <f aca="false">+'Serie receptivo'!B182</f>
        <v>Julio</v>
      </c>
      <c r="C104" s="23" t="n">
        <v>535849</v>
      </c>
      <c r="D104" s="24" t="n">
        <v>0.142</v>
      </c>
      <c r="E104" s="23" t="n">
        <v>246500</v>
      </c>
      <c r="F104" s="24" t="n">
        <v>0.153</v>
      </c>
      <c r="G104" s="23" t="n">
        <v>53108</v>
      </c>
      <c r="H104" s="24" t="n">
        <v>0.219</v>
      </c>
      <c r="I104" s="23" t="n">
        <v>236241</v>
      </c>
      <c r="J104" s="24" t="n">
        <v>0.116</v>
      </c>
      <c r="K104" s="58"/>
      <c r="L104" s="52"/>
      <c r="M104" s="59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</row>
    <row r="105" customFormat="false" ht="15.75" hidden="false" customHeight="true" outlineLevel="0" collapsed="false">
      <c r="A105" s="57"/>
      <c r="B105" s="4" t="str">
        <f aca="false">+'Serie receptivo'!B183</f>
        <v>Agosto</v>
      </c>
      <c r="C105" s="23" t="n">
        <v>457579</v>
      </c>
      <c r="D105" s="24" t="n">
        <v>0.077</v>
      </c>
      <c r="E105" s="23" t="n">
        <v>249698</v>
      </c>
      <c r="F105" s="24" t="n">
        <v>0.069</v>
      </c>
      <c r="G105" s="23" t="n">
        <v>42030</v>
      </c>
      <c r="H105" s="24" t="n">
        <v>0.149</v>
      </c>
      <c r="I105" s="23" t="n">
        <v>165851</v>
      </c>
      <c r="J105" s="24" t="n">
        <v>0.073</v>
      </c>
      <c r="K105" s="58"/>
      <c r="L105" s="52"/>
      <c r="M105" s="59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</row>
    <row r="106" customFormat="false" ht="15.75" hidden="false" customHeight="true" outlineLevel="0" collapsed="false">
      <c r="A106" s="57"/>
      <c r="B106" s="4" t="str">
        <f aca="false">+'Serie receptivo'!B184</f>
        <v>Septiembre</v>
      </c>
      <c r="C106" s="23" t="n">
        <v>444775</v>
      </c>
      <c r="D106" s="24" t="n">
        <v>0.009</v>
      </c>
      <c r="E106" s="23" t="n">
        <v>250682</v>
      </c>
      <c r="F106" s="24" t="n">
        <v>0.085</v>
      </c>
      <c r="G106" s="23" t="n">
        <v>39645</v>
      </c>
      <c r="H106" s="24" t="n">
        <v>-0.014</v>
      </c>
      <c r="I106" s="23" t="n">
        <v>154448</v>
      </c>
      <c r="J106" s="24" t="n">
        <v>-0.091</v>
      </c>
      <c r="L106" s="45"/>
      <c r="M106" s="59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</row>
    <row r="107" customFormat="false" ht="15.75" hidden="false" customHeight="true" outlineLevel="0" collapsed="false">
      <c r="A107" s="57"/>
      <c r="B107" s="4" t="str">
        <f aca="false">+'Serie receptivo'!B185</f>
        <v>Octubre</v>
      </c>
      <c r="C107" s="23" t="n">
        <v>524433</v>
      </c>
      <c r="D107" s="24" t="n">
        <v>-0.023</v>
      </c>
      <c r="E107" s="23" t="n">
        <v>271916</v>
      </c>
      <c r="F107" s="24" t="n">
        <v>0.072</v>
      </c>
      <c r="G107" s="23" t="n">
        <v>48482</v>
      </c>
      <c r="H107" s="24" t="n">
        <v>-0.093</v>
      </c>
      <c r="I107" s="23" t="n">
        <v>204035</v>
      </c>
      <c r="J107" s="24" t="n">
        <v>-0.112</v>
      </c>
      <c r="K107" s="58"/>
      <c r="L107" s="52"/>
      <c r="M107" s="59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</row>
    <row r="108" customFormat="false" ht="15.75" hidden="false" customHeight="true" outlineLevel="0" collapsed="false">
      <c r="A108" s="57"/>
      <c r="B108" s="4" t="str">
        <f aca="false">+'Serie receptivo'!B186</f>
        <v>Noviembre</v>
      </c>
      <c r="C108" s="23" t="n">
        <v>462393</v>
      </c>
      <c r="D108" s="24" t="n">
        <v>0.027</v>
      </c>
      <c r="E108" s="23" t="n">
        <v>235569</v>
      </c>
      <c r="F108" s="24" t="n">
        <v>0.141</v>
      </c>
      <c r="G108" s="23" t="n">
        <v>41790</v>
      </c>
      <c r="H108" s="24" t="n">
        <v>-0.175</v>
      </c>
      <c r="I108" s="23" t="n">
        <v>185034</v>
      </c>
      <c r="J108" s="24" t="n">
        <v>-0.042</v>
      </c>
      <c r="K108" s="58"/>
      <c r="L108" s="52"/>
      <c r="M108" s="59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</row>
    <row r="109" customFormat="false" ht="15.75" hidden="false" customHeight="true" outlineLevel="0" collapsed="false">
      <c r="A109" s="57"/>
      <c r="B109" s="4" t="str">
        <f aca="false">+'Serie receptivo'!B187</f>
        <v>Diciembre</v>
      </c>
      <c r="C109" s="23" t="n">
        <v>460547</v>
      </c>
      <c r="D109" s="24" t="n">
        <v>0.006</v>
      </c>
      <c r="E109" s="23" t="n">
        <v>173757</v>
      </c>
      <c r="F109" s="24" t="n">
        <v>0.022</v>
      </c>
      <c r="G109" s="23" t="n">
        <v>74955</v>
      </c>
      <c r="H109" s="24" t="n">
        <v>0.052</v>
      </c>
      <c r="I109" s="23" t="n">
        <v>211835</v>
      </c>
      <c r="J109" s="24" t="n">
        <v>-0.022</v>
      </c>
      <c r="K109" s="58"/>
      <c r="L109" s="52"/>
      <c r="M109" s="59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</row>
    <row r="110" customFormat="false" ht="13.5" hidden="false" customHeight="true" outlineLevel="0" collapsed="false">
      <c r="A110" s="55" t="s">
        <v>30</v>
      </c>
      <c r="B110" s="17" t="s">
        <v>29</v>
      </c>
      <c r="C110" s="18" t="n">
        <v>8313816</v>
      </c>
      <c r="D110" s="19" t="n">
        <v>0.118</v>
      </c>
      <c r="E110" s="18" t="n">
        <v>3452153</v>
      </c>
      <c r="F110" s="19" t="n">
        <v>0.168</v>
      </c>
      <c r="G110" s="18" t="n">
        <v>792370</v>
      </c>
      <c r="H110" s="19" t="n">
        <v>-0.011</v>
      </c>
      <c r="I110" s="18" t="n">
        <v>4069293</v>
      </c>
      <c r="J110" s="19" t="n">
        <v>0.106</v>
      </c>
      <c r="K110" s="21"/>
      <c r="L110" s="52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customFormat="false" ht="15.75" hidden="false" customHeight="true" outlineLevel="0" collapsed="false">
      <c r="A111" s="57"/>
      <c r="B111" s="4" t="s">
        <v>14</v>
      </c>
      <c r="C111" s="23" t="n">
        <v>1112608</v>
      </c>
      <c r="D111" s="24" t="n">
        <v>-0.136</v>
      </c>
      <c r="E111" s="23" t="n">
        <v>307397</v>
      </c>
      <c r="F111" s="24" t="n">
        <v>0.087</v>
      </c>
      <c r="G111" s="23" t="n">
        <v>137593</v>
      </c>
      <c r="H111" s="24" t="n">
        <v>-0.114</v>
      </c>
      <c r="I111" s="23" t="n">
        <v>667618</v>
      </c>
      <c r="J111" s="24" t="n">
        <v>-0.215</v>
      </c>
      <c r="K111" s="58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</row>
    <row r="112" customFormat="false" ht="15.75" hidden="false" customHeight="true" outlineLevel="0" collapsed="false">
      <c r="A112" s="57"/>
      <c r="B112" s="4" t="s">
        <v>15</v>
      </c>
      <c r="C112" s="23" t="n">
        <v>1047110</v>
      </c>
      <c r="D112" s="24" t="n">
        <v>-0.091</v>
      </c>
      <c r="E112" s="23" t="n">
        <v>325048</v>
      </c>
      <c r="F112" s="24" t="n">
        <v>0.123</v>
      </c>
      <c r="G112" s="23" t="n">
        <v>111284</v>
      </c>
      <c r="H112" s="24" t="n">
        <v>-0.127</v>
      </c>
      <c r="I112" s="23" t="n">
        <v>610778</v>
      </c>
      <c r="J112" s="24" t="n">
        <v>-0.169</v>
      </c>
      <c r="K112" s="58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</row>
    <row r="113" customFormat="false" ht="15.75" hidden="false" customHeight="true" outlineLevel="0" collapsed="false">
      <c r="A113" s="57"/>
      <c r="B113" s="4" t="s">
        <v>16</v>
      </c>
      <c r="C113" s="23" t="n">
        <v>666815</v>
      </c>
      <c r="D113" s="24" t="n">
        <v>-0.016</v>
      </c>
      <c r="E113" s="23" t="n">
        <v>272745</v>
      </c>
      <c r="F113" s="24" t="n">
        <v>0.078</v>
      </c>
      <c r="G113" s="23" t="n">
        <v>64833</v>
      </c>
      <c r="H113" s="24" t="n">
        <v>-0.198</v>
      </c>
      <c r="I113" s="23" t="n">
        <v>329237</v>
      </c>
      <c r="J113" s="24" t="n">
        <v>-0.043</v>
      </c>
      <c r="K113" s="58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</row>
    <row r="114" customFormat="false" ht="15.75" hidden="false" customHeight="true" outlineLevel="0" collapsed="false">
      <c r="A114" s="57"/>
      <c r="B114" s="4" t="s">
        <v>17</v>
      </c>
      <c r="C114" s="23" t="n">
        <v>710556</v>
      </c>
      <c r="D114" s="24" t="n">
        <v>0.336</v>
      </c>
      <c r="E114" s="23" t="n">
        <v>260200</v>
      </c>
      <c r="F114" s="24" t="n">
        <v>0.168</v>
      </c>
      <c r="G114" s="23" t="n">
        <v>64564</v>
      </c>
      <c r="H114" s="24" t="n">
        <v>0.234</v>
      </c>
      <c r="I114" s="23" t="n">
        <v>385792</v>
      </c>
      <c r="J114" s="24" t="n">
        <v>0.504</v>
      </c>
      <c r="K114" s="58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</row>
    <row r="115" customFormat="false" ht="15.75" hidden="false" customHeight="true" outlineLevel="0" collapsed="false">
      <c r="A115" s="57"/>
      <c r="B115" s="4" t="s">
        <v>18</v>
      </c>
      <c r="C115" s="23" t="n">
        <v>505657</v>
      </c>
      <c r="D115" s="24" t="n">
        <v>0.031</v>
      </c>
      <c r="E115" s="23" t="n">
        <v>253431</v>
      </c>
      <c r="F115" s="24" t="n">
        <v>0.031</v>
      </c>
      <c r="G115" s="23" t="n">
        <v>35182</v>
      </c>
      <c r="H115" s="24" t="n">
        <v>-0.262</v>
      </c>
      <c r="I115" s="23" t="n">
        <v>217044</v>
      </c>
      <c r="J115" s="24" t="n">
        <v>0.101</v>
      </c>
      <c r="K115" s="58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</row>
    <row r="116" customFormat="false" ht="15.75" hidden="false" customHeight="true" outlineLevel="0" collapsed="false">
      <c r="A116" s="57"/>
      <c r="B116" s="4" t="s">
        <v>19</v>
      </c>
      <c r="C116" s="23" t="n">
        <v>500721</v>
      </c>
      <c r="D116" s="24" t="n">
        <v>0.216</v>
      </c>
      <c r="E116" s="23" t="n">
        <v>278250</v>
      </c>
      <c r="F116" s="24" t="n">
        <v>0.192</v>
      </c>
      <c r="G116" s="23" t="n">
        <v>41460</v>
      </c>
      <c r="H116" s="24" t="n">
        <v>0.109</v>
      </c>
      <c r="I116" s="23" t="n">
        <v>181011</v>
      </c>
      <c r="J116" s="24" t="n">
        <v>0.285</v>
      </c>
      <c r="K116" s="58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</row>
    <row r="117" customFormat="false" ht="15.75" hidden="false" customHeight="true" outlineLevel="0" collapsed="false">
      <c r="A117" s="57"/>
      <c r="B117" s="4" t="s">
        <v>20</v>
      </c>
      <c r="C117" s="23" t="n">
        <v>666618</v>
      </c>
      <c r="D117" s="24" t="n">
        <v>0.244</v>
      </c>
      <c r="E117" s="23" t="n">
        <v>320040</v>
      </c>
      <c r="F117" s="24" t="n">
        <v>0.298</v>
      </c>
      <c r="G117" s="23" t="n">
        <v>51071</v>
      </c>
      <c r="H117" s="24" t="n">
        <v>-0.038</v>
      </c>
      <c r="I117" s="23" t="n">
        <v>295507</v>
      </c>
      <c r="J117" s="24" t="n">
        <v>0.251</v>
      </c>
      <c r="K117" s="58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</row>
    <row r="118" customFormat="false" ht="15.75" hidden="false" customHeight="true" outlineLevel="0" collapsed="false">
      <c r="A118" s="57"/>
      <c r="B118" s="4" t="s">
        <v>21</v>
      </c>
      <c r="C118" s="23" t="n">
        <v>513691</v>
      </c>
      <c r="D118" s="24" t="n">
        <v>0.123</v>
      </c>
      <c r="E118" s="23" t="n">
        <v>286162</v>
      </c>
      <c r="F118" s="24" t="n">
        <v>0.146</v>
      </c>
      <c r="G118" s="23" t="n">
        <v>34707</v>
      </c>
      <c r="H118" s="24" t="n">
        <v>-0.174</v>
      </c>
      <c r="I118" s="23" t="n">
        <v>192822</v>
      </c>
      <c r="J118" s="24" t="n">
        <v>0.163</v>
      </c>
      <c r="K118" s="58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</row>
    <row r="119" customFormat="false" ht="15.75" hidden="false" customHeight="true" outlineLevel="0" collapsed="false">
      <c r="A119" s="57"/>
      <c r="B119" s="4" t="s">
        <v>22</v>
      </c>
      <c r="C119" s="23" t="n">
        <v>579972</v>
      </c>
      <c r="D119" s="24" t="n">
        <v>0.304</v>
      </c>
      <c r="E119" s="23" t="n">
        <v>301513</v>
      </c>
      <c r="F119" s="24" t="n">
        <v>0.203</v>
      </c>
      <c r="G119" s="23" t="n">
        <v>44053</v>
      </c>
      <c r="H119" s="24" t="n">
        <v>0.111</v>
      </c>
      <c r="I119" s="23" t="n">
        <v>234406</v>
      </c>
      <c r="J119" s="24" t="n">
        <v>0.518</v>
      </c>
      <c r="K119" s="58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</row>
    <row r="120" customFormat="false" ht="15.75" hidden="false" customHeight="true" outlineLevel="0" collapsed="false">
      <c r="A120" s="57"/>
      <c r="B120" s="4" t="s">
        <v>23</v>
      </c>
      <c r="C120" s="23" t="n">
        <v>654109</v>
      </c>
      <c r="D120" s="24" t="n">
        <v>0.247</v>
      </c>
      <c r="E120" s="23" t="n">
        <v>322706</v>
      </c>
      <c r="F120" s="24" t="n">
        <v>0.187</v>
      </c>
      <c r="G120" s="23" t="n">
        <v>54235</v>
      </c>
      <c r="H120" s="24" t="n">
        <v>0.119</v>
      </c>
      <c r="I120" s="23" t="n">
        <v>277168</v>
      </c>
      <c r="J120" s="24" t="n">
        <v>0.358</v>
      </c>
      <c r="K120" s="58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</row>
    <row r="121" customFormat="false" ht="15.75" hidden="false" customHeight="true" outlineLevel="0" collapsed="false">
      <c r="A121" s="57"/>
      <c r="B121" s="4" t="s">
        <v>24</v>
      </c>
      <c r="C121" s="23" t="n">
        <v>662319</v>
      </c>
      <c r="D121" s="24" t="n">
        <v>0.432</v>
      </c>
      <c r="E121" s="23" t="n">
        <v>288817</v>
      </c>
      <c r="F121" s="24" t="n">
        <v>0.226</v>
      </c>
      <c r="G121" s="23" t="n">
        <v>60461</v>
      </c>
      <c r="H121" s="24" t="n">
        <v>0.447</v>
      </c>
      <c r="I121" s="23" t="n">
        <v>313041</v>
      </c>
      <c r="J121" s="24" t="n">
        <v>0.692</v>
      </c>
      <c r="K121" s="58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</row>
    <row r="122" customFormat="false" ht="15.75" hidden="false" customHeight="true" outlineLevel="0" collapsed="false">
      <c r="A122" s="57"/>
      <c r="B122" s="4" t="s">
        <v>25</v>
      </c>
      <c r="C122" s="23" t="n">
        <v>693640</v>
      </c>
      <c r="D122" s="24" t="n">
        <v>0.506</v>
      </c>
      <c r="E122" s="23" t="n">
        <v>235844</v>
      </c>
      <c r="F122" s="24" t="n">
        <v>0.357</v>
      </c>
      <c r="G122" s="23" t="n">
        <v>92927</v>
      </c>
      <c r="H122" s="24" t="n">
        <v>0.24</v>
      </c>
      <c r="I122" s="23" t="n">
        <v>364869</v>
      </c>
      <c r="J122" s="24" t="n">
        <v>0.722</v>
      </c>
      <c r="K122" s="58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</row>
    <row r="123" customFormat="false" ht="13.5" hidden="false" customHeight="true" outlineLevel="0" collapsed="false">
      <c r="A123" s="55" t="s">
        <v>31</v>
      </c>
      <c r="B123" s="17" t="s">
        <v>32</v>
      </c>
      <c r="C123" s="18" t="n">
        <v>5957833</v>
      </c>
      <c r="D123" s="19" t="n">
        <v>0.684</v>
      </c>
      <c r="E123" s="18" t="n">
        <v>1805072</v>
      </c>
      <c r="F123" s="19" t="n">
        <v>0.549</v>
      </c>
      <c r="G123" s="18" t="n">
        <v>515332</v>
      </c>
      <c r="H123" s="19" t="n">
        <v>0.362</v>
      </c>
      <c r="I123" s="18" t="n">
        <v>3637429</v>
      </c>
      <c r="J123" s="19" t="n">
        <v>0.825</v>
      </c>
      <c r="K123" s="21"/>
      <c r="L123" s="52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customFormat="false" ht="15.75" hidden="false" customHeight="true" outlineLevel="0" collapsed="false">
      <c r="A124" s="57"/>
      <c r="B124" s="4" t="s">
        <v>14</v>
      </c>
      <c r="C124" s="23" t="n">
        <v>1927260</v>
      </c>
      <c r="D124" s="24" t="n">
        <v>0.732</v>
      </c>
      <c r="E124" s="23" t="n">
        <v>466581</v>
      </c>
      <c r="F124" s="24" t="n">
        <v>0.518</v>
      </c>
      <c r="G124" s="23" t="n">
        <v>175465</v>
      </c>
      <c r="H124" s="24" t="n">
        <v>0.275</v>
      </c>
      <c r="I124" s="23" t="n">
        <v>1285214</v>
      </c>
      <c r="J124" s="24" t="n">
        <v>0.925</v>
      </c>
      <c r="K124" s="58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</row>
    <row r="125" customFormat="false" ht="15.75" hidden="false" customHeight="true" outlineLevel="0" collapsed="false">
      <c r="A125" s="57"/>
      <c r="B125" s="4" t="s">
        <v>15</v>
      </c>
      <c r="C125" s="23" t="n">
        <v>1823802</v>
      </c>
      <c r="D125" s="24" t="n">
        <v>0.742</v>
      </c>
      <c r="E125" s="23" t="n">
        <v>504177</v>
      </c>
      <c r="F125" s="24" t="n">
        <v>0.551</v>
      </c>
      <c r="G125" s="23" t="n">
        <v>155025</v>
      </c>
      <c r="H125" s="24" t="n">
        <v>0.393</v>
      </c>
      <c r="I125" s="23" t="n">
        <v>1164600</v>
      </c>
      <c r="J125" s="24" t="n">
        <v>0.907</v>
      </c>
      <c r="K125" s="58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</row>
    <row r="126" customFormat="false" ht="15.75" hidden="false" customHeight="true" outlineLevel="0" collapsed="false">
      <c r="A126" s="57"/>
      <c r="B126" s="4" t="s">
        <v>16</v>
      </c>
      <c r="C126" s="23" t="n">
        <v>1325610</v>
      </c>
      <c r="D126" s="24" t="n">
        <v>0.988</v>
      </c>
      <c r="E126" s="23" t="n">
        <v>467814</v>
      </c>
      <c r="F126" s="24" t="n">
        <v>0.715</v>
      </c>
      <c r="G126" s="23" t="n">
        <v>119156</v>
      </c>
      <c r="H126" s="24" t="n">
        <v>0.838</v>
      </c>
      <c r="I126" s="23" t="n">
        <v>738640</v>
      </c>
      <c r="J126" s="24" t="n">
        <v>1.243</v>
      </c>
      <c r="K126" s="58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</row>
    <row r="127" customFormat="false" ht="15.75" hidden="false" customHeight="true" outlineLevel="0" collapsed="false">
      <c r="A127" s="57"/>
      <c r="B127" s="4" t="s">
        <v>17</v>
      </c>
      <c r="C127" s="23" t="n">
        <v>881161</v>
      </c>
      <c r="D127" s="24" t="n">
        <v>0.24</v>
      </c>
      <c r="E127" s="23" t="n">
        <v>366500</v>
      </c>
      <c r="F127" s="24" t="n">
        <v>0.409</v>
      </c>
      <c r="G127" s="23" t="n">
        <v>65686</v>
      </c>
      <c r="H127" s="24" t="n">
        <v>0.017</v>
      </c>
      <c r="I127" s="23" t="n">
        <v>448975</v>
      </c>
      <c r="J127" s="24" t="n">
        <v>0.164</v>
      </c>
      <c r="K127" s="58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</row>
    <row r="128" customFormat="false" ht="15" hidden="false" customHeight="true" outlineLevel="0" collapsed="false">
      <c r="A128" s="82" t="s">
        <v>33</v>
      </c>
      <c r="B128" s="60"/>
      <c r="C128" s="60"/>
      <c r="D128" s="60"/>
      <c r="E128" s="119"/>
      <c r="F128" s="60"/>
      <c r="G128" s="61"/>
      <c r="H128" s="60"/>
      <c r="I128" s="119"/>
      <c r="J128" s="60"/>
    </row>
    <row r="129" customFormat="false" ht="15" hidden="false" customHeight="true" outlineLevel="0" collapsed="false">
      <c r="A129" s="4" t="s">
        <v>34</v>
      </c>
      <c r="B129" s="52"/>
      <c r="C129" s="52"/>
      <c r="D129" s="51"/>
      <c r="E129" s="51"/>
      <c r="F129" s="51"/>
      <c r="G129" s="51"/>
      <c r="H129" s="51"/>
      <c r="I129" s="51"/>
      <c r="J129" s="51"/>
    </row>
    <row r="130" customFormat="false" ht="15" hidden="false" customHeight="true" outlineLevel="0" collapsed="false">
      <c r="A130" s="120" t="s">
        <v>35</v>
      </c>
      <c r="B130" s="4"/>
      <c r="C130" s="20"/>
      <c r="D130" s="20"/>
      <c r="E130" s="20"/>
      <c r="F130" s="20"/>
      <c r="G130" s="20"/>
      <c r="H130" s="20"/>
      <c r="I130" s="20"/>
      <c r="J130" s="20"/>
    </row>
    <row r="131" customFormat="false" ht="15" hidden="false" customHeight="true" outlineLevel="0" collapsed="false">
      <c r="A131" s="63" t="s">
        <v>36</v>
      </c>
      <c r="B131" s="20"/>
      <c r="C131" s="20"/>
      <c r="D131" s="20"/>
      <c r="E131" s="43"/>
      <c r="F131" s="20"/>
      <c r="G131" s="43"/>
      <c r="H131" s="20"/>
      <c r="I131" s="43"/>
      <c r="J131" s="20"/>
    </row>
    <row r="132" customFormat="false" ht="15" hidden="false" customHeight="true" outlineLevel="0" collapsed="false">
      <c r="A132" s="20"/>
      <c r="B132" s="20"/>
      <c r="C132" s="121"/>
      <c r="D132" s="20"/>
      <c r="E132" s="121"/>
      <c r="F132" s="20"/>
      <c r="G132" s="121"/>
      <c r="H132" s="20"/>
      <c r="I132" s="121"/>
      <c r="J132" s="20"/>
    </row>
    <row r="133" customFormat="false" ht="15" hidden="false" customHeight="true" outlineLevel="0" collapsed="false">
      <c r="A133" s="20"/>
      <c r="B133" s="20"/>
      <c r="C133" s="121"/>
      <c r="D133" s="20"/>
      <c r="E133" s="121"/>
      <c r="F133" s="20"/>
      <c r="G133" s="121"/>
      <c r="H133" s="20"/>
      <c r="I133" s="121"/>
      <c r="J133" s="20"/>
    </row>
    <row r="134" customFormat="false" ht="15" hidden="false" customHeight="true" outlineLevel="0" collapsed="false">
      <c r="A134" s="20"/>
      <c r="B134" s="20"/>
      <c r="C134" s="40"/>
      <c r="D134" s="20"/>
      <c r="E134" s="40"/>
      <c r="F134" s="20"/>
      <c r="G134" s="40"/>
      <c r="H134" s="20"/>
      <c r="I134" s="40"/>
      <c r="J134" s="20"/>
    </row>
  </sheetData>
  <autoFilter ref="A1:AH134"/>
  <mergeCells count="11">
    <mergeCell ref="A3:D3"/>
    <mergeCell ref="E3:J3"/>
    <mergeCell ref="A4:A5"/>
    <mergeCell ref="B4:B5"/>
    <mergeCell ref="A6:A18"/>
    <mergeCell ref="A19:A31"/>
    <mergeCell ref="A32:A44"/>
    <mergeCell ref="A45:A57"/>
    <mergeCell ref="A58:A70"/>
    <mergeCell ref="A71:A83"/>
    <mergeCell ref="A84:A9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104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pane xSplit="2" ySplit="4" topLeftCell="C72" activePane="bottomRight" state="frozen"/>
      <selection pane="topLeft" activeCell="A1" activeCellId="0" sqref="A1"/>
      <selection pane="topRight" activeCell="C1" activeCellId="0" sqref="C1"/>
      <selection pane="bottomLeft" activeCell="A72" activeCellId="0" sqref="A72"/>
      <selection pane="bottomRight" activeCell="C127" activeCellId="0" sqref="C127"/>
    </sheetView>
  </sheetViews>
  <sheetFormatPr defaultColWidth="12.625" defaultRowHeight="15" customHeight="true" zeroHeight="false" outlineLevelRow="0" outlineLevelCol="0"/>
  <cols>
    <col collapsed="false" customWidth="true" hidden="false" outlineLevel="0" max="1" min="1" style="0" width="5.88"/>
    <col collapsed="false" customWidth="true" hidden="false" outlineLevel="0" max="2" min="2" style="0" width="16.62"/>
    <col collapsed="false" customWidth="true" hidden="false" outlineLevel="0" max="3" min="3" style="0" width="11.38"/>
    <col collapsed="false" customWidth="true" hidden="false" outlineLevel="0" max="4" min="4" style="0" width="10.12"/>
    <col collapsed="false" customWidth="true" hidden="false" outlineLevel="0" max="6" min="5" style="0" width="11"/>
    <col collapsed="false" customWidth="true" hidden="false" outlineLevel="0" max="7" min="7" style="0" width="10.62"/>
    <col collapsed="false" customWidth="true" hidden="false" outlineLevel="0" max="8" min="8" style="0" width="13.25"/>
    <col collapsed="false" customWidth="true" hidden="false" outlineLevel="0" max="9" min="9" style="0" width="10.12"/>
    <col collapsed="false" customWidth="true" hidden="false" outlineLevel="0" max="11" min="10" style="0" width="10.88"/>
    <col collapsed="false" customWidth="true" hidden="false" outlineLevel="0" max="12" min="12" style="0" width="10.12"/>
    <col collapsed="false" customWidth="true" hidden="false" outlineLevel="0" max="13" min="13" style="0" width="11"/>
    <col collapsed="false" customWidth="true" hidden="false" outlineLevel="0" max="14" min="14" style="0" width="10.12"/>
    <col collapsed="false" customWidth="true" hidden="false" outlineLevel="0" max="15" min="15" style="0" width="11"/>
    <col collapsed="false" customWidth="true" hidden="false" outlineLevel="0" max="22" min="16" style="0" width="10.12"/>
    <col collapsed="false" customWidth="true" hidden="false" outlineLevel="0" max="23" min="23" style="0" width="11"/>
    <col collapsed="false" customWidth="true" hidden="false" outlineLevel="0" max="32" min="24" style="0" width="10.12"/>
    <col collapsed="false" customWidth="true" hidden="false" outlineLevel="0" max="33" min="33" style="0" width="11"/>
    <col collapsed="false" customWidth="true" hidden="false" outlineLevel="0" max="34" min="34" style="0" width="10.12"/>
    <col collapsed="false" customWidth="true" hidden="false" outlineLevel="0" max="35" min="35" style="0" width="10.5"/>
    <col collapsed="false" customWidth="true" hidden="false" outlineLevel="0" max="37" min="36" style="0" width="11"/>
    <col collapsed="false" customWidth="true" hidden="false" outlineLevel="0" max="42" min="38" style="0" width="10.12"/>
  </cols>
  <sheetData>
    <row r="1" customFormat="false" ht="15" hidden="false" customHeight="false" outlineLevel="0" collapsed="false">
      <c r="A1" s="2" t="s">
        <v>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</row>
    <row r="2" customFormat="false" ht="15" hidden="false" customHeight="false" outlineLevel="0" collapsed="false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</row>
    <row r="3" customFormat="false" ht="15" hidden="false" customHeight="true" outlineLevel="0" collapsed="false">
      <c r="A3" s="64" t="s">
        <v>38</v>
      </c>
      <c r="B3" s="64" t="s">
        <v>39</v>
      </c>
      <c r="C3" s="65" t="s">
        <v>40</v>
      </c>
      <c r="D3" s="65" t="s">
        <v>64</v>
      </c>
      <c r="E3" s="65"/>
      <c r="F3" s="65"/>
      <c r="G3" s="65"/>
      <c r="H3" s="65"/>
      <c r="I3" s="65"/>
      <c r="J3" s="65"/>
      <c r="K3" s="65"/>
      <c r="L3" s="65"/>
      <c r="M3" s="64" t="s">
        <v>42</v>
      </c>
      <c r="N3" s="64" t="s">
        <v>64</v>
      </c>
      <c r="O3" s="64"/>
      <c r="P3" s="64"/>
      <c r="Q3" s="64"/>
      <c r="R3" s="64"/>
      <c r="S3" s="64"/>
      <c r="T3" s="64"/>
      <c r="U3" s="64"/>
      <c r="V3" s="64"/>
      <c r="W3" s="66" t="s">
        <v>43</v>
      </c>
      <c r="X3" s="66" t="s">
        <v>64</v>
      </c>
      <c r="Y3" s="66"/>
      <c r="Z3" s="66"/>
      <c r="AA3" s="66"/>
      <c r="AB3" s="66"/>
      <c r="AC3" s="66"/>
      <c r="AD3" s="66"/>
      <c r="AE3" s="66"/>
      <c r="AF3" s="66"/>
      <c r="AG3" s="64" t="s">
        <v>44</v>
      </c>
      <c r="AH3" s="64" t="s">
        <v>64</v>
      </c>
      <c r="AI3" s="64"/>
      <c r="AJ3" s="64"/>
      <c r="AK3" s="64"/>
      <c r="AL3" s="64"/>
      <c r="AM3" s="64"/>
      <c r="AN3" s="64"/>
      <c r="AO3" s="64"/>
      <c r="AP3" s="64"/>
    </row>
    <row r="4" customFormat="false" ht="19.4" hidden="false" customHeight="false" outlineLevel="0" collapsed="false">
      <c r="A4" s="64"/>
      <c r="B4" s="64"/>
      <c r="C4" s="64"/>
      <c r="D4" s="65" t="s">
        <v>45</v>
      </c>
      <c r="E4" s="65" t="s">
        <v>46</v>
      </c>
      <c r="F4" s="65" t="s">
        <v>47</v>
      </c>
      <c r="G4" s="65" t="s">
        <v>48</v>
      </c>
      <c r="H4" s="65" t="s">
        <v>49</v>
      </c>
      <c r="I4" s="65" t="s">
        <v>50</v>
      </c>
      <c r="J4" s="65" t="s">
        <v>51</v>
      </c>
      <c r="K4" s="65" t="s">
        <v>52</v>
      </c>
      <c r="L4" s="65" t="s">
        <v>53</v>
      </c>
      <c r="M4" s="64"/>
      <c r="N4" s="64" t="s">
        <v>45</v>
      </c>
      <c r="O4" s="64" t="s">
        <v>46</v>
      </c>
      <c r="P4" s="64" t="s">
        <v>47</v>
      </c>
      <c r="Q4" s="64" t="s">
        <v>48</v>
      </c>
      <c r="R4" s="64" t="s">
        <v>49</v>
      </c>
      <c r="S4" s="64" t="s">
        <v>50</v>
      </c>
      <c r="T4" s="64" t="s">
        <v>51</v>
      </c>
      <c r="U4" s="64" t="s">
        <v>52</v>
      </c>
      <c r="V4" s="64" t="s">
        <v>53</v>
      </c>
      <c r="W4" s="66"/>
      <c r="X4" s="66" t="s">
        <v>45</v>
      </c>
      <c r="Y4" s="66" t="s">
        <v>46</v>
      </c>
      <c r="Z4" s="66" t="s">
        <v>47</v>
      </c>
      <c r="AA4" s="66" t="s">
        <v>48</v>
      </c>
      <c r="AB4" s="66" t="s">
        <v>49</v>
      </c>
      <c r="AC4" s="66" t="s">
        <v>50</v>
      </c>
      <c r="AD4" s="66" t="s">
        <v>51</v>
      </c>
      <c r="AE4" s="66" t="s">
        <v>52</v>
      </c>
      <c r="AF4" s="66" t="s">
        <v>53</v>
      </c>
      <c r="AG4" s="64"/>
      <c r="AH4" s="64" t="s">
        <v>45</v>
      </c>
      <c r="AI4" s="64" t="s">
        <v>46</v>
      </c>
      <c r="AJ4" s="64" t="s">
        <v>47</v>
      </c>
      <c r="AK4" s="64" t="s">
        <v>48</v>
      </c>
      <c r="AL4" s="64" t="s">
        <v>49</v>
      </c>
      <c r="AM4" s="64" t="s">
        <v>50</v>
      </c>
      <c r="AN4" s="64" t="s">
        <v>51</v>
      </c>
      <c r="AO4" s="64" t="s">
        <v>52</v>
      </c>
      <c r="AP4" s="64" t="s">
        <v>53</v>
      </c>
    </row>
    <row r="5" customFormat="false" ht="15" hidden="false" customHeight="false" outlineLevel="0" collapsed="false">
      <c r="A5" s="67" t="n">
        <v>2016</v>
      </c>
      <c r="B5" s="70" t="s">
        <v>12</v>
      </c>
      <c r="C5" s="71" t="n">
        <v>10416930.6379025</v>
      </c>
      <c r="D5" s="71" t="n">
        <v>578629.149022453</v>
      </c>
      <c r="E5" s="71" t="n">
        <v>2289295.02824327</v>
      </c>
      <c r="F5" s="71" t="n">
        <v>2399125.18771213</v>
      </c>
      <c r="G5" s="71" t="n">
        <v>1156040.94992862</v>
      </c>
      <c r="H5" s="71" t="n">
        <v>1509080.93804523</v>
      </c>
      <c r="I5" s="71" t="n">
        <v>821381.870811057</v>
      </c>
      <c r="J5" s="71" t="n">
        <v>824616.90547778</v>
      </c>
      <c r="K5" s="71" t="n">
        <v>688315.106777007</v>
      </c>
      <c r="L5" s="71" t="n">
        <v>150445.501884932</v>
      </c>
      <c r="M5" s="71" t="n">
        <v>3835655.16044505</v>
      </c>
      <c r="N5" s="71" t="n">
        <v>43042.2219107948</v>
      </c>
      <c r="O5" s="71" t="n">
        <v>812355.135202294</v>
      </c>
      <c r="P5" s="71" t="n">
        <v>408006.549980739</v>
      </c>
      <c r="Q5" s="71" t="n">
        <v>39325.1100550082</v>
      </c>
      <c r="R5" s="71" t="n">
        <v>92933.0505488653</v>
      </c>
      <c r="S5" s="71" t="n">
        <v>814257.94078571</v>
      </c>
      <c r="T5" s="71" t="n">
        <v>796155.151876478</v>
      </c>
      <c r="U5" s="71" t="n">
        <v>681011.955002916</v>
      </c>
      <c r="V5" s="71" t="n">
        <v>148568.045082252</v>
      </c>
      <c r="W5" s="71" t="n">
        <v>964350.664535383</v>
      </c>
      <c r="X5" s="71" t="n">
        <v>85307</v>
      </c>
      <c r="Y5" s="71" t="n">
        <v>118258.58970367</v>
      </c>
      <c r="Z5" s="71" t="n">
        <v>38867.6258697504</v>
      </c>
      <c r="AA5" s="71" t="n">
        <v>116628.931233166</v>
      </c>
      <c r="AB5" s="71" t="n">
        <v>588697.028236538</v>
      </c>
      <c r="AC5" s="71" t="n">
        <v>5048.6019983503</v>
      </c>
      <c r="AD5" s="71" t="n">
        <v>6814.9519729575</v>
      </c>
      <c r="AE5" s="71" t="n">
        <v>4231.942460321</v>
      </c>
      <c r="AF5" s="71" t="n">
        <v>495.9930606299</v>
      </c>
      <c r="AG5" s="71" t="n">
        <v>5616924.81292204</v>
      </c>
      <c r="AH5" s="71" t="n">
        <v>450279.927111657</v>
      </c>
      <c r="AI5" s="71" t="n">
        <v>1358681.30333731</v>
      </c>
      <c r="AJ5" s="71" t="n">
        <v>1952251.01186164</v>
      </c>
      <c r="AK5" s="71" t="n">
        <v>1000086.90864044</v>
      </c>
      <c r="AL5" s="71" t="n">
        <v>827450.859259825</v>
      </c>
      <c r="AM5" s="71" t="n">
        <v>2075.32802699659</v>
      </c>
      <c r="AN5" s="71" t="n">
        <v>21646.8016283451</v>
      </c>
      <c r="AO5" s="71" t="n">
        <v>3071.20931377041</v>
      </c>
      <c r="AP5" s="71" t="n">
        <v>1381.46374205093</v>
      </c>
    </row>
    <row r="6" customFormat="false" ht="15" hidden="false" customHeight="false" outlineLevel="0" collapsed="false">
      <c r="A6" s="67"/>
      <c r="B6" s="22" t="s">
        <v>14</v>
      </c>
      <c r="C6" s="23" t="n">
        <v>1540558.50428447</v>
      </c>
      <c r="D6" s="23" t="n">
        <v>61148.9330059913</v>
      </c>
      <c r="E6" s="23" t="n">
        <v>493011.392255733</v>
      </c>
      <c r="F6" s="23" t="n">
        <v>375139.867053914</v>
      </c>
      <c r="G6" s="23" t="n">
        <v>141504.914638714</v>
      </c>
      <c r="H6" s="23" t="n">
        <v>286450.410360511</v>
      </c>
      <c r="I6" s="23" t="n">
        <v>56711.7925762683</v>
      </c>
      <c r="J6" s="23" t="n">
        <v>80330.7856825841</v>
      </c>
      <c r="K6" s="23" t="n">
        <v>33292.0290225402</v>
      </c>
      <c r="L6" s="23" t="n">
        <v>12968.3796882133</v>
      </c>
      <c r="M6" s="23" t="n">
        <v>331998.997565315</v>
      </c>
      <c r="N6" s="23" t="n">
        <v>4196.51431063326</v>
      </c>
      <c r="O6" s="23" t="n">
        <v>104681.776467909</v>
      </c>
      <c r="P6" s="23" t="n">
        <v>28184.9668465163</v>
      </c>
      <c r="Q6" s="23" t="n">
        <v>3093.2336299799</v>
      </c>
      <c r="R6" s="23" t="n">
        <v>15601.6323336685</v>
      </c>
      <c r="S6" s="23" t="n">
        <v>55222.5320376044</v>
      </c>
      <c r="T6" s="23" t="n">
        <v>76330.0022306772</v>
      </c>
      <c r="U6" s="23" t="n">
        <v>32038.7958585279</v>
      </c>
      <c r="V6" s="23" t="n">
        <v>12649.5438497985</v>
      </c>
      <c r="W6" s="23" t="n">
        <v>159818.504010466</v>
      </c>
      <c r="X6" s="23" t="n">
        <v>6496</v>
      </c>
      <c r="Y6" s="23" t="n">
        <v>27243.187536824</v>
      </c>
      <c r="Z6" s="23" t="n">
        <v>11519.3506984433</v>
      </c>
      <c r="AA6" s="23" t="n">
        <v>9920.3282435701</v>
      </c>
      <c r="AB6" s="23" t="n">
        <v>102277.614916558</v>
      </c>
      <c r="AC6" s="23" t="n">
        <v>1210.0342685769</v>
      </c>
      <c r="AD6" s="23" t="n">
        <v>334.1361558465</v>
      </c>
      <c r="AE6" s="23" t="n">
        <v>733.0158365472</v>
      </c>
      <c r="AF6" s="23" t="n">
        <v>84.8363541003</v>
      </c>
      <c r="AG6" s="23" t="n">
        <v>1048741.00270869</v>
      </c>
      <c r="AH6" s="23" t="n">
        <v>50456.4186953581</v>
      </c>
      <c r="AI6" s="23" t="n">
        <v>361086.428251</v>
      </c>
      <c r="AJ6" s="23" t="n">
        <v>335435.549508954</v>
      </c>
      <c r="AK6" s="23" t="n">
        <v>128491.352765164</v>
      </c>
      <c r="AL6" s="23" t="n">
        <v>168571.163110284</v>
      </c>
      <c r="AM6" s="23" t="n">
        <v>279.226270086941</v>
      </c>
      <c r="AN6" s="23" t="n">
        <v>3666.64729606044</v>
      </c>
      <c r="AO6" s="23" t="n">
        <v>520.217327465035</v>
      </c>
      <c r="AP6" s="23" t="n">
        <v>233.99948431445</v>
      </c>
    </row>
    <row r="7" customFormat="false" ht="15" hidden="false" customHeight="false" outlineLevel="0" collapsed="false">
      <c r="A7" s="67"/>
      <c r="B7" s="22" t="s">
        <v>15</v>
      </c>
      <c r="C7" s="23" t="n">
        <v>1500820.01957991</v>
      </c>
      <c r="D7" s="23" t="n">
        <v>74391.0403580658</v>
      </c>
      <c r="E7" s="23" t="n">
        <v>457642.671632535</v>
      </c>
      <c r="F7" s="23" t="n">
        <v>355140.058586974</v>
      </c>
      <c r="G7" s="23" t="n">
        <v>109789.023076085</v>
      </c>
      <c r="H7" s="23" t="n">
        <v>290525.525615031</v>
      </c>
      <c r="I7" s="23" t="n">
        <v>61948.0705654003</v>
      </c>
      <c r="J7" s="23" t="n">
        <v>90845.9169863814</v>
      </c>
      <c r="K7" s="23" t="n">
        <v>44622.0666705076</v>
      </c>
      <c r="L7" s="23" t="n">
        <v>15915.646088925</v>
      </c>
      <c r="M7" s="23" t="n">
        <v>359094.154224412</v>
      </c>
      <c r="N7" s="23" t="n">
        <v>6287.35807168446</v>
      </c>
      <c r="O7" s="23" t="n">
        <v>101688.063942339</v>
      </c>
      <c r="P7" s="23" t="n">
        <v>28663.8589350407</v>
      </c>
      <c r="Q7" s="23" t="n">
        <v>2604.62849487401</v>
      </c>
      <c r="R7" s="23" t="n">
        <v>12678.7407830096</v>
      </c>
      <c r="S7" s="23" t="n">
        <v>60999.8099445182</v>
      </c>
      <c r="T7" s="23" t="n">
        <v>86741.6417577383</v>
      </c>
      <c r="U7" s="23" t="n">
        <v>43823.9291948043</v>
      </c>
      <c r="V7" s="23" t="n">
        <v>15606.1231004035</v>
      </c>
      <c r="W7" s="23" t="n">
        <v>157309.440010247</v>
      </c>
      <c r="X7" s="23" t="n">
        <v>4774</v>
      </c>
      <c r="Y7" s="23" t="n">
        <v>27396.9269992683</v>
      </c>
      <c r="Z7" s="23" t="n">
        <v>12530.3627531266</v>
      </c>
      <c r="AA7" s="23" t="n">
        <v>9692.5502330057</v>
      </c>
      <c r="AB7" s="23" t="n">
        <v>100631.632759341</v>
      </c>
      <c r="AC7" s="23" t="n">
        <v>717.9788830224</v>
      </c>
      <c r="AD7" s="23" t="n">
        <v>1080.3408705798</v>
      </c>
      <c r="AE7" s="23" t="n">
        <v>369.107100144</v>
      </c>
      <c r="AF7" s="23" t="n">
        <v>116.5404117594</v>
      </c>
      <c r="AG7" s="23" t="n">
        <v>984416.425345246</v>
      </c>
      <c r="AH7" s="23" t="n">
        <v>63329.6822863813</v>
      </c>
      <c r="AI7" s="23" t="n">
        <v>328557.680690928</v>
      </c>
      <c r="AJ7" s="23" t="n">
        <v>313945.836898806</v>
      </c>
      <c r="AK7" s="23" t="n">
        <v>97491.8443482054</v>
      </c>
      <c r="AL7" s="23" t="n">
        <v>177215.152072681</v>
      </c>
      <c r="AM7" s="23" t="n">
        <v>230.281737859716</v>
      </c>
      <c r="AN7" s="23" t="n">
        <v>3023.93435806325</v>
      </c>
      <c r="AO7" s="23" t="n">
        <v>429.030375559368</v>
      </c>
      <c r="AP7" s="23" t="n">
        <v>192.982576762068</v>
      </c>
    </row>
    <row r="8" customFormat="false" ht="15" hidden="false" customHeight="false" outlineLevel="0" collapsed="false">
      <c r="A8" s="67"/>
      <c r="B8" s="22" t="s">
        <v>16</v>
      </c>
      <c r="C8" s="23" t="n">
        <v>960503.993740932</v>
      </c>
      <c r="D8" s="23" t="n">
        <v>44685.6393921902</v>
      </c>
      <c r="E8" s="23" t="n">
        <v>246000.246921267</v>
      </c>
      <c r="F8" s="23" t="n">
        <v>223447.817728592</v>
      </c>
      <c r="G8" s="23" t="n">
        <v>78462.5947870689</v>
      </c>
      <c r="H8" s="23" t="n">
        <v>160746.925319592</v>
      </c>
      <c r="I8" s="23" t="n">
        <v>70693.8477674913</v>
      </c>
      <c r="J8" s="23" t="n">
        <v>74056.8744440824</v>
      </c>
      <c r="K8" s="23" t="n">
        <v>46185.3094536241</v>
      </c>
      <c r="L8" s="23" t="n">
        <v>16224.737927024</v>
      </c>
      <c r="M8" s="23" t="n">
        <v>340476.997356291</v>
      </c>
      <c r="N8" s="23" t="n">
        <v>4249.21433892089</v>
      </c>
      <c r="O8" s="23" t="n">
        <v>98355.5935336144</v>
      </c>
      <c r="P8" s="23" t="n">
        <v>25517.8941073046</v>
      </c>
      <c r="Q8" s="23" t="n">
        <v>2338.79477779957</v>
      </c>
      <c r="R8" s="23" t="n">
        <v>7081.18992535681</v>
      </c>
      <c r="S8" s="23" t="n">
        <v>70368.3548701592</v>
      </c>
      <c r="T8" s="23" t="n">
        <v>70845.4951902715</v>
      </c>
      <c r="U8" s="23" t="n">
        <v>45704.9661216427</v>
      </c>
      <c r="V8" s="23" t="n">
        <v>16015.4944912212</v>
      </c>
      <c r="W8" s="23" t="n">
        <v>93068.872</v>
      </c>
      <c r="X8" s="23" t="n">
        <v>6323</v>
      </c>
      <c r="Y8" s="23" t="n">
        <v>10690.658650718</v>
      </c>
      <c r="Z8" s="23" t="n">
        <v>4854.0388402248</v>
      </c>
      <c r="AA8" s="23" t="n">
        <v>7566.2460354152</v>
      </c>
      <c r="AB8" s="23" t="n">
        <v>63288.7084797706</v>
      </c>
      <c r="AC8" s="23" t="n">
        <v>94.9729350453</v>
      </c>
      <c r="AD8" s="23" t="n">
        <v>184.3166999607</v>
      </c>
      <c r="AE8" s="23" t="n">
        <v>50.8691399013</v>
      </c>
      <c r="AF8" s="23" t="n">
        <v>16.0612189641</v>
      </c>
      <c r="AG8" s="23" t="n">
        <v>526958.124384641</v>
      </c>
      <c r="AH8" s="23" t="n">
        <v>34113.4250532693</v>
      </c>
      <c r="AI8" s="23" t="n">
        <v>136953.994736935</v>
      </c>
      <c r="AJ8" s="23" t="n">
        <v>193075.884781063</v>
      </c>
      <c r="AK8" s="23" t="n">
        <v>68557.5539738542</v>
      </c>
      <c r="AL8" s="23" t="n">
        <v>90377.0269144644</v>
      </c>
      <c r="AM8" s="23" t="n">
        <v>230.519962286796</v>
      </c>
      <c r="AN8" s="23" t="n">
        <v>3027.0625538502</v>
      </c>
      <c r="AO8" s="23" t="n">
        <v>429.474192080076</v>
      </c>
      <c r="AP8" s="23" t="n">
        <v>193.182216838759</v>
      </c>
    </row>
    <row r="9" customFormat="false" ht="15" hidden="false" customHeight="false" outlineLevel="0" collapsed="false">
      <c r="A9" s="67"/>
      <c r="B9" s="22" t="s">
        <v>17</v>
      </c>
      <c r="C9" s="23" t="n">
        <v>626543.538880442</v>
      </c>
      <c r="D9" s="23" t="n">
        <v>37103.6429249607</v>
      </c>
      <c r="E9" s="23" t="n">
        <v>123910.439185048</v>
      </c>
      <c r="F9" s="23" t="n">
        <v>136748.784990428</v>
      </c>
      <c r="G9" s="23" t="n">
        <v>76023.6598360476</v>
      </c>
      <c r="H9" s="23" t="n">
        <v>58165.9656331933</v>
      </c>
      <c r="I9" s="23" t="n">
        <v>65523.5437446576</v>
      </c>
      <c r="J9" s="23" t="n">
        <v>69457.6345104987</v>
      </c>
      <c r="K9" s="23" t="n">
        <v>44588.9664257388</v>
      </c>
      <c r="L9" s="23" t="n">
        <v>15020.9016298685</v>
      </c>
      <c r="M9" s="23" t="n">
        <v>292570.971763806</v>
      </c>
      <c r="N9" s="23" t="n">
        <v>3201.06340831591</v>
      </c>
      <c r="O9" s="23" t="n">
        <v>66140.2000548364</v>
      </c>
      <c r="P9" s="23" t="n">
        <v>22725.1577721808</v>
      </c>
      <c r="Q9" s="23" t="n">
        <v>2868.04397094139</v>
      </c>
      <c r="R9" s="23" t="n">
        <v>5121.48837164133</v>
      </c>
      <c r="S9" s="23" t="n">
        <v>65311.3782041927</v>
      </c>
      <c r="T9" s="23" t="n">
        <v>67930.9205088529</v>
      </c>
      <c r="U9" s="23" t="n">
        <v>44351.1894799913</v>
      </c>
      <c r="V9" s="23" t="n">
        <v>14921.5299928531</v>
      </c>
      <c r="W9" s="23" t="n">
        <v>41655.8684115113</v>
      </c>
      <c r="X9" s="23" t="n">
        <v>5602</v>
      </c>
      <c r="Y9" s="23" t="n">
        <v>3867.5431637538</v>
      </c>
      <c r="Z9" s="23" t="n">
        <v>136.675570976</v>
      </c>
      <c r="AA9" s="23" t="n">
        <v>6473.7045581058</v>
      </c>
      <c r="AB9" s="23" t="n">
        <v>25137.2022209661</v>
      </c>
      <c r="AC9" s="23" t="n">
        <v>114.8965495552</v>
      </c>
      <c r="AD9" s="23" t="n">
        <v>249.4305921185</v>
      </c>
      <c r="AE9" s="23" t="n">
        <v>56.558270861</v>
      </c>
      <c r="AF9" s="23" t="n">
        <v>17.8574851749</v>
      </c>
      <c r="AG9" s="23" t="n">
        <v>292316.698705125</v>
      </c>
      <c r="AH9" s="23" t="n">
        <v>28300.5795166448</v>
      </c>
      <c r="AI9" s="23" t="n">
        <v>53902.6959664583</v>
      </c>
      <c r="AJ9" s="23" t="n">
        <v>113886.951647272</v>
      </c>
      <c r="AK9" s="23" t="n">
        <v>66681.9113070004</v>
      </c>
      <c r="AL9" s="23" t="n">
        <v>27907.2750405859</v>
      </c>
      <c r="AM9" s="23" t="n">
        <v>97.2689909097698</v>
      </c>
      <c r="AN9" s="23" t="n">
        <v>1277.28340952731</v>
      </c>
      <c r="AO9" s="23" t="n">
        <v>181.218674886579</v>
      </c>
      <c r="AP9" s="23" t="n">
        <v>81.5141518404487</v>
      </c>
    </row>
    <row r="10" customFormat="false" ht="15" hidden="false" customHeight="false" outlineLevel="0" collapsed="false">
      <c r="A10" s="67"/>
      <c r="B10" s="22" t="s">
        <v>18</v>
      </c>
      <c r="C10" s="23" t="n">
        <v>604946.328138838</v>
      </c>
      <c r="D10" s="23" t="n">
        <v>38670.4198411029</v>
      </c>
      <c r="E10" s="23" t="n">
        <v>91522.0266628312</v>
      </c>
      <c r="F10" s="23" t="n">
        <v>119069.178381522</v>
      </c>
      <c r="G10" s="23" t="n">
        <v>81875.1062230581</v>
      </c>
      <c r="H10" s="23" t="n">
        <v>57318.3144688848</v>
      </c>
      <c r="I10" s="23" t="n">
        <v>76436.5067210434</v>
      </c>
      <c r="J10" s="23" t="n">
        <v>67891.3981492831</v>
      </c>
      <c r="K10" s="23" t="n">
        <v>59815.2480859164</v>
      </c>
      <c r="L10" s="23" t="n">
        <v>12348.1296051961</v>
      </c>
      <c r="M10" s="23" t="n">
        <v>302147.999933</v>
      </c>
      <c r="N10" s="23" t="n">
        <v>2899.64184070777</v>
      </c>
      <c r="O10" s="23" t="n">
        <v>49450.8284973307</v>
      </c>
      <c r="P10" s="23" t="n">
        <v>25059.925058629</v>
      </c>
      <c r="Q10" s="23" t="n">
        <v>3496.66274033546</v>
      </c>
      <c r="R10" s="23" t="n">
        <v>5593.27070860894</v>
      </c>
      <c r="S10" s="23" t="n">
        <v>76281.8661432456</v>
      </c>
      <c r="T10" s="23" t="n">
        <v>67362.7767114539</v>
      </c>
      <c r="U10" s="23" t="n">
        <v>59681.0628868489</v>
      </c>
      <c r="V10" s="23" t="n">
        <v>12321.9653458392</v>
      </c>
      <c r="W10" s="23" t="n">
        <v>48398.9624015162</v>
      </c>
      <c r="X10" s="23" t="n">
        <v>7407</v>
      </c>
      <c r="Y10" s="23" t="n">
        <v>6240.5842464602</v>
      </c>
      <c r="Z10" s="23" t="n">
        <v>41.5816150564</v>
      </c>
      <c r="AA10" s="23" t="n">
        <v>8086.6127019278</v>
      </c>
      <c r="AB10" s="23" t="n">
        <v>26017.8212428982</v>
      </c>
      <c r="AC10" s="23" t="n">
        <v>140.486522275</v>
      </c>
      <c r="AD10" s="23" t="n">
        <v>342.7580737614</v>
      </c>
      <c r="AE10" s="23" t="n">
        <v>107.815238025</v>
      </c>
      <c r="AF10" s="23" t="n">
        <v>14.3027611122</v>
      </c>
      <c r="AG10" s="23" t="n">
        <v>254399.365804323</v>
      </c>
      <c r="AH10" s="23" t="n">
        <v>28363.7780003951</v>
      </c>
      <c r="AI10" s="23" t="n">
        <v>35830.6139190402</v>
      </c>
      <c r="AJ10" s="23" t="n">
        <v>93967.671707837</v>
      </c>
      <c r="AK10" s="23" t="n">
        <v>70291.8307807949</v>
      </c>
      <c r="AL10" s="23" t="n">
        <v>25707.2225173777</v>
      </c>
      <c r="AM10" s="23" t="n">
        <v>14.1540555227882</v>
      </c>
      <c r="AN10" s="23" t="n">
        <v>185.863364067779</v>
      </c>
      <c r="AO10" s="23" t="n">
        <v>26.3699610425061</v>
      </c>
      <c r="AP10" s="23" t="n">
        <v>11.8614982447231</v>
      </c>
    </row>
    <row r="11" customFormat="false" ht="15" hidden="false" customHeight="false" outlineLevel="0" collapsed="false">
      <c r="A11" s="67"/>
      <c r="B11" s="22" t="s">
        <v>19</v>
      </c>
      <c r="C11" s="23" t="n">
        <v>592780.687103329</v>
      </c>
      <c r="D11" s="23" t="n">
        <v>39418.8333825658</v>
      </c>
      <c r="E11" s="23" t="n">
        <v>85603.2994545468</v>
      </c>
      <c r="F11" s="23" t="n">
        <v>92948.82116689</v>
      </c>
      <c r="G11" s="23" t="n">
        <v>86569.4718919545</v>
      </c>
      <c r="H11" s="23" t="n">
        <v>63367.305401775</v>
      </c>
      <c r="I11" s="23" t="n">
        <v>74387.7919474908</v>
      </c>
      <c r="J11" s="23" t="n">
        <v>63021.4510228372</v>
      </c>
      <c r="K11" s="23" t="n">
        <v>78023.484562679</v>
      </c>
      <c r="L11" s="23" t="n">
        <v>9440.22827259003</v>
      </c>
      <c r="M11" s="23" t="n">
        <v>306198.018772357</v>
      </c>
      <c r="N11" s="23" t="n">
        <v>2355.34440953219</v>
      </c>
      <c r="O11" s="23" t="n">
        <v>41792.3341722229</v>
      </c>
      <c r="P11" s="23" t="n">
        <v>29914.4302463607</v>
      </c>
      <c r="Q11" s="23" t="n">
        <v>3457.51963647369</v>
      </c>
      <c r="R11" s="23" t="n">
        <v>5473.80902247635</v>
      </c>
      <c r="S11" s="23" t="n">
        <v>74201.9023017983</v>
      </c>
      <c r="T11" s="23" t="n">
        <v>61876.1851012</v>
      </c>
      <c r="U11" s="23" t="n">
        <v>77750.527134032</v>
      </c>
      <c r="V11" s="23" t="n">
        <v>9375.96674826103</v>
      </c>
      <c r="W11" s="23" t="n">
        <v>48885.9342019216</v>
      </c>
      <c r="X11" s="23" t="n">
        <v>8964</v>
      </c>
      <c r="Y11" s="23" t="n">
        <v>3975.8534761264</v>
      </c>
      <c r="Z11" s="23" t="n">
        <v>31.6791486912</v>
      </c>
      <c r="AA11" s="23" t="n">
        <v>8875.1634796624</v>
      </c>
      <c r="AB11" s="23" t="n">
        <v>26407.410591608</v>
      </c>
      <c r="AC11" s="23" t="n">
        <v>124.3097328528</v>
      </c>
      <c r="AD11" s="23" t="n">
        <v>336.6320429952</v>
      </c>
      <c r="AE11" s="23" t="n">
        <v>158.2299077472</v>
      </c>
      <c r="AF11" s="23" t="n">
        <v>12.6558222384</v>
      </c>
      <c r="AG11" s="23" t="n">
        <v>237696.73412905</v>
      </c>
      <c r="AH11" s="23" t="n">
        <v>28099.4889730336</v>
      </c>
      <c r="AI11" s="23" t="n">
        <v>39835.1118061975</v>
      </c>
      <c r="AJ11" s="23" t="n">
        <v>63002.711771838</v>
      </c>
      <c r="AK11" s="23" t="n">
        <v>74236.7887758184</v>
      </c>
      <c r="AL11" s="23" t="n">
        <v>31486.0857876906</v>
      </c>
      <c r="AM11" s="23" t="n">
        <v>61.5799128396541</v>
      </c>
      <c r="AN11" s="23" t="n">
        <v>808.633878642012</v>
      </c>
      <c r="AO11" s="23" t="n">
        <v>114.727520899796</v>
      </c>
      <c r="AP11" s="23" t="n">
        <v>51.6057020905962</v>
      </c>
    </row>
    <row r="12" customFormat="false" ht="15" hidden="false" customHeight="false" outlineLevel="0" collapsed="false">
      <c r="A12" s="67"/>
      <c r="B12" s="22" t="s">
        <v>20</v>
      </c>
      <c r="C12" s="23" t="n">
        <v>848271.140145147</v>
      </c>
      <c r="D12" s="23" t="n">
        <v>61435.7669900336</v>
      </c>
      <c r="E12" s="23" t="n">
        <v>172378.865943987</v>
      </c>
      <c r="F12" s="23" t="n">
        <v>172195.624650616</v>
      </c>
      <c r="G12" s="23" t="n">
        <v>129497.352783689</v>
      </c>
      <c r="H12" s="23" t="n">
        <v>93171.1265853024</v>
      </c>
      <c r="I12" s="23" t="n">
        <v>67562.8878258399</v>
      </c>
      <c r="J12" s="23" t="n">
        <v>67555.7506614523</v>
      </c>
      <c r="K12" s="23" t="n">
        <v>74800.1712443833</v>
      </c>
      <c r="L12" s="23" t="n">
        <v>9673.59345984343</v>
      </c>
      <c r="M12" s="23" t="n">
        <v>328558.997270044</v>
      </c>
      <c r="N12" s="23" t="n">
        <v>3731.86988592906</v>
      </c>
      <c r="O12" s="23" t="n">
        <v>57666.6358916944</v>
      </c>
      <c r="P12" s="23" t="n">
        <v>44807.9767475123</v>
      </c>
      <c r="Q12" s="23" t="n">
        <v>3166.63143978628</v>
      </c>
      <c r="R12" s="23" t="n">
        <v>4694.37122412481</v>
      </c>
      <c r="S12" s="23" t="n">
        <v>66306.8848845448</v>
      </c>
      <c r="T12" s="23" t="n">
        <v>64944.7581910568</v>
      </c>
      <c r="U12" s="23" t="n">
        <v>73738.9279891057</v>
      </c>
      <c r="V12" s="23" t="n">
        <v>9500.94101629011</v>
      </c>
      <c r="W12" s="23" t="n">
        <v>70156.9707537911</v>
      </c>
      <c r="X12" s="23" t="n">
        <v>10536</v>
      </c>
      <c r="Y12" s="23" t="n">
        <v>7590.3933159002</v>
      </c>
      <c r="Z12" s="23" t="n">
        <v>67.0968557181</v>
      </c>
      <c r="AA12" s="23" t="n">
        <v>13564.202471852</v>
      </c>
      <c r="AB12" s="23" t="n">
        <v>35164.6506180595</v>
      </c>
      <c r="AC12" s="23" t="n">
        <v>940.2556981401</v>
      </c>
      <c r="AD12" s="23" t="n">
        <v>1325.0002887549</v>
      </c>
      <c r="AE12" s="23" t="n">
        <v>878.7889939959</v>
      </c>
      <c r="AF12" s="23" t="n">
        <v>90.5825113704</v>
      </c>
      <c r="AG12" s="23" t="n">
        <v>449555.172121311</v>
      </c>
      <c r="AH12" s="23" t="n">
        <v>47167.8971041045</v>
      </c>
      <c r="AI12" s="23" t="n">
        <v>107121.836736392</v>
      </c>
      <c r="AJ12" s="23" t="n">
        <v>127320.551047385</v>
      </c>
      <c r="AK12" s="23" t="n">
        <v>112766.518872051</v>
      </c>
      <c r="AL12" s="23" t="n">
        <v>53312.1047431181</v>
      </c>
      <c r="AM12" s="23" t="n">
        <v>315.747243155008</v>
      </c>
      <c r="AN12" s="23" t="n">
        <v>1285.99218164061</v>
      </c>
      <c r="AO12" s="23" t="n">
        <v>182.454261281694</v>
      </c>
      <c r="AP12" s="23" t="n">
        <v>82.0699321829194</v>
      </c>
    </row>
    <row r="13" customFormat="false" ht="15" hidden="false" customHeight="false" outlineLevel="0" collapsed="false">
      <c r="A13" s="67"/>
      <c r="B13" s="22" t="s">
        <v>21</v>
      </c>
      <c r="C13" s="23" t="n">
        <v>678919.019524179</v>
      </c>
      <c r="D13" s="23" t="n">
        <v>51374.4494441888</v>
      </c>
      <c r="E13" s="23" t="n">
        <v>105985.834712433</v>
      </c>
      <c r="F13" s="23" t="n">
        <v>134568.665569816</v>
      </c>
      <c r="G13" s="23" t="n">
        <v>89243.4661521065</v>
      </c>
      <c r="H13" s="23" t="n">
        <v>68838.7170165702</v>
      </c>
      <c r="I13" s="23" t="n">
        <v>77043.9246089977</v>
      </c>
      <c r="J13" s="23" t="n">
        <v>64731.2348894836</v>
      </c>
      <c r="K13" s="23" t="n">
        <v>73815.4852400319</v>
      </c>
      <c r="L13" s="23" t="n">
        <v>13317.2418905515</v>
      </c>
      <c r="M13" s="23" t="n">
        <v>325334.085510895</v>
      </c>
      <c r="N13" s="23" t="n">
        <v>3907.39665696479</v>
      </c>
      <c r="O13" s="23" t="n">
        <v>50559.4145039165</v>
      </c>
      <c r="P13" s="23" t="n">
        <v>35652.1083149867</v>
      </c>
      <c r="Q13" s="23" t="n">
        <v>3614.55505384714</v>
      </c>
      <c r="R13" s="23" t="n">
        <v>5705.2798769465</v>
      </c>
      <c r="S13" s="23" t="n">
        <v>76418.2542298797</v>
      </c>
      <c r="T13" s="23" t="n">
        <v>63126.1431764356</v>
      </c>
      <c r="U13" s="23" t="n">
        <v>73131.603744248</v>
      </c>
      <c r="V13" s="23" t="n">
        <v>13219.3299536698</v>
      </c>
      <c r="W13" s="23" t="n">
        <v>49988.85375</v>
      </c>
      <c r="X13" s="23" t="n">
        <v>7621</v>
      </c>
      <c r="Y13" s="23" t="n">
        <v>4313.899313408</v>
      </c>
      <c r="Z13" s="23" t="n">
        <v>42.919454704</v>
      </c>
      <c r="AA13" s="23" t="n">
        <v>8830.784269952</v>
      </c>
      <c r="AB13" s="23" t="n">
        <v>27354.886061376</v>
      </c>
      <c r="AC13" s="23" t="n">
        <v>465.14955072</v>
      </c>
      <c r="AD13" s="23" t="n">
        <v>753.575614464</v>
      </c>
      <c r="AE13" s="23" t="n">
        <v>563.069921568</v>
      </c>
      <c r="AF13" s="23" t="n">
        <v>43.569563808</v>
      </c>
      <c r="AG13" s="23" t="n">
        <v>303596.080263285</v>
      </c>
      <c r="AH13" s="23" t="n">
        <v>39846.052787224</v>
      </c>
      <c r="AI13" s="23" t="n">
        <v>51112.5208951087</v>
      </c>
      <c r="AJ13" s="23" t="n">
        <v>98873.6378001258</v>
      </c>
      <c r="AK13" s="23" t="n">
        <v>76798.1268283074</v>
      </c>
      <c r="AL13" s="23" t="n">
        <v>35778.5510782477</v>
      </c>
      <c r="AM13" s="23" t="n">
        <v>160.52082839798</v>
      </c>
      <c r="AN13" s="23" t="n">
        <v>851.516098583984</v>
      </c>
      <c r="AO13" s="23" t="n">
        <v>120.811574215822</v>
      </c>
      <c r="AP13" s="23" t="n">
        <v>54.3423730737231</v>
      </c>
    </row>
    <row r="14" customFormat="false" ht="15" hidden="false" customHeight="false" outlineLevel="0" collapsed="false">
      <c r="A14" s="67"/>
      <c r="B14" s="22" t="s">
        <v>22</v>
      </c>
      <c r="C14" s="23" t="n">
        <v>674938.029679748</v>
      </c>
      <c r="D14" s="23" t="n">
        <v>45524.8632551658</v>
      </c>
      <c r="E14" s="23" t="n">
        <v>112305.665583368</v>
      </c>
      <c r="F14" s="23" t="n">
        <v>149002.679618694</v>
      </c>
      <c r="G14" s="23" t="n">
        <v>75852.5803206112</v>
      </c>
      <c r="H14" s="23" t="n">
        <v>72677.0722310191</v>
      </c>
      <c r="I14" s="23" t="n">
        <v>73097.6165918806</v>
      </c>
      <c r="J14" s="23" t="n">
        <v>61056.0933830037</v>
      </c>
      <c r="K14" s="23" t="n">
        <v>73518.8444136939</v>
      </c>
      <c r="L14" s="23" t="n">
        <v>11902.614282312</v>
      </c>
      <c r="M14" s="23" t="n">
        <v>312398.993210205</v>
      </c>
      <c r="N14" s="23" t="n">
        <v>3412.21299677819</v>
      </c>
      <c r="O14" s="23" t="n">
        <v>48537.2945734637</v>
      </c>
      <c r="P14" s="23" t="n">
        <v>36402.4228772174</v>
      </c>
      <c r="Q14" s="23" t="n">
        <v>3086.87405108327</v>
      </c>
      <c r="R14" s="23" t="n">
        <v>5932.93004167344</v>
      </c>
      <c r="S14" s="23" t="n">
        <v>72483.0892705974</v>
      </c>
      <c r="T14" s="23" t="n">
        <v>58014.696144572</v>
      </c>
      <c r="U14" s="23" t="n">
        <v>72818.444376842</v>
      </c>
      <c r="V14" s="23" t="n">
        <v>11711.0288779778</v>
      </c>
      <c r="W14" s="23" t="n">
        <v>52042.532</v>
      </c>
      <c r="X14" s="23" t="n">
        <v>7584</v>
      </c>
      <c r="Y14" s="23" t="n">
        <v>3814.8872583183</v>
      </c>
      <c r="Z14" s="23" t="n">
        <v>49.0628059234</v>
      </c>
      <c r="AA14" s="23" t="n">
        <v>8795.3326787211</v>
      </c>
      <c r="AB14" s="23" t="n">
        <v>30726.8453857369</v>
      </c>
      <c r="AC14" s="23" t="n">
        <v>301.4187575322</v>
      </c>
      <c r="AD14" s="23" t="n">
        <v>418.517138424</v>
      </c>
      <c r="AE14" s="23" t="n">
        <v>328.2705231883</v>
      </c>
      <c r="AF14" s="23" t="n">
        <v>24.1974521558</v>
      </c>
      <c r="AG14" s="23" t="n">
        <v>310496.504469543</v>
      </c>
      <c r="AH14" s="23" t="n">
        <v>34528.6502583876</v>
      </c>
      <c r="AI14" s="23" t="n">
        <v>59953.4837515858</v>
      </c>
      <c r="AJ14" s="23" t="n">
        <v>112551.193935554</v>
      </c>
      <c r="AK14" s="23" t="n">
        <v>63970.3735908068</v>
      </c>
      <c r="AL14" s="23" t="n">
        <v>36017.2968036087</v>
      </c>
      <c r="AM14" s="23" t="n">
        <v>313.108563751005</v>
      </c>
      <c r="AN14" s="23" t="n">
        <v>2622.8801000077</v>
      </c>
      <c r="AO14" s="23" t="n">
        <v>372.129513663602</v>
      </c>
      <c r="AP14" s="23" t="n">
        <v>167.387952178339</v>
      </c>
    </row>
    <row r="15" customFormat="false" ht="15" hidden="false" customHeight="false" outlineLevel="0" collapsed="false">
      <c r="A15" s="67"/>
      <c r="B15" s="22" t="s">
        <v>23</v>
      </c>
      <c r="C15" s="23" t="n">
        <v>810266.525031201</v>
      </c>
      <c r="D15" s="23" t="n">
        <v>38844.7850812121</v>
      </c>
      <c r="E15" s="23" t="n">
        <v>135588.227885093</v>
      </c>
      <c r="F15" s="23" t="n">
        <v>207693.083528266</v>
      </c>
      <c r="G15" s="23" t="n">
        <v>96306.9869220103</v>
      </c>
      <c r="H15" s="23" t="n">
        <v>102047.35743525</v>
      </c>
      <c r="I15" s="23" t="n">
        <v>80299.5354749906</v>
      </c>
      <c r="J15" s="23" t="n">
        <v>61711.0204012069</v>
      </c>
      <c r="K15" s="23" t="n">
        <v>77204.18473594</v>
      </c>
      <c r="L15" s="23" t="n">
        <v>10571.3435672323</v>
      </c>
      <c r="M15" s="23" t="n">
        <v>356831.026423721</v>
      </c>
      <c r="N15" s="23" t="n">
        <v>3055.6739162644</v>
      </c>
      <c r="O15" s="23" t="n">
        <v>67796.766718355</v>
      </c>
      <c r="P15" s="23" t="n">
        <v>47213.9351118889</v>
      </c>
      <c r="Q15" s="23" t="n">
        <v>4090.86383772146</v>
      </c>
      <c r="R15" s="23" t="n">
        <v>7111.09943250257</v>
      </c>
      <c r="S15" s="23" t="n">
        <v>79955.4636892695</v>
      </c>
      <c r="T15" s="23" t="n">
        <v>60338.9459619832</v>
      </c>
      <c r="U15" s="23" t="n">
        <v>76781.6260351186</v>
      </c>
      <c r="V15" s="23" t="n">
        <v>10486.6517206169</v>
      </c>
      <c r="W15" s="23" t="n">
        <v>65825.9414959298</v>
      </c>
      <c r="X15" s="23" t="n">
        <v>5852</v>
      </c>
      <c r="Y15" s="23" t="n">
        <v>4567.119970729</v>
      </c>
      <c r="Z15" s="23" t="n">
        <v>36.0726268866</v>
      </c>
      <c r="AA15" s="23" t="n">
        <v>10650.1339371132</v>
      </c>
      <c r="AB15" s="23" t="n">
        <v>43764.9696993934</v>
      </c>
      <c r="AC15" s="23" t="n">
        <v>268.7563113394</v>
      </c>
      <c r="AD15" s="23" t="n">
        <v>383.0726852456</v>
      </c>
      <c r="AE15" s="23" t="n">
        <v>282.2409083606</v>
      </c>
      <c r="AF15" s="23" t="n">
        <v>21.575356862</v>
      </c>
      <c r="AG15" s="23" t="n">
        <v>387609.557111551</v>
      </c>
      <c r="AH15" s="23" t="n">
        <v>29937.1111649477</v>
      </c>
      <c r="AI15" s="23" t="n">
        <v>63224.3411960088</v>
      </c>
      <c r="AJ15" s="23" t="n">
        <v>160443.075789491</v>
      </c>
      <c r="AK15" s="23" t="n">
        <v>81565.9891471756</v>
      </c>
      <c r="AL15" s="23" t="n">
        <v>51171.2883033538</v>
      </c>
      <c r="AM15" s="23" t="n">
        <v>75.3154743816918</v>
      </c>
      <c r="AN15" s="23" t="n">
        <v>989.00175397805</v>
      </c>
      <c r="AO15" s="23" t="n">
        <v>140.317792460785</v>
      </c>
      <c r="AP15" s="23" t="n">
        <v>63.1164897533412</v>
      </c>
    </row>
    <row r="16" customFormat="false" ht="15" hidden="false" customHeight="false" outlineLevel="0" collapsed="false">
      <c r="A16" s="67"/>
      <c r="B16" s="22" t="s">
        <v>24</v>
      </c>
      <c r="C16" s="23" t="n">
        <v>721459.915150598</v>
      </c>
      <c r="D16" s="23" t="n">
        <v>35908.7042293681</v>
      </c>
      <c r="E16" s="23" t="n">
        <v>116853.603501701</v>
      </c>
      <c r="F16" s="23" t="n">
        <v>192982.401086185</v>
      </c>
      <c r="G16" s="23" t="n">
        <v>86306.4348191361</v>
      </c>
      <c r="H16" s="23" t="n">
        <v>111730.875150762</v>
      </c>
      <c r="I16" s="23" t="n">
        <v>58113.8446680374</v>
      </c>
      <c r="J16" s="23" t="n">
        <v>60778.5344004325</v>
      </c>
      <c r="K16" s="23" t="n">
        <v>47509.7088058373</v>
      </c>
      <c r="L16" s="23" t="n">
        <v>11275.8084891377</v>
      </c>
      <c r="M16" s="23" t="n">
        <v>296242.86931136</v>
      </c>
      <c r="N16" s="23" t="n">
        <v>2962.97437647398</v>
      </c>
      <c r="O16" s="23" t="n">
        <v>61497.145490712</v>
      </c>
      <c r="P16" s="23" t="n">
        <v>43381.5857657704</v>
      </c>
      <c r="Q16" s="23" t="n">
        <v>4016.8077581159</v>
      </c>
      <c r="R16" s="23" t="n">
        <v>8159.45038554159</v>
      </c>
      <c r="S16" s="23" t="n">
        <v>57940.5880768344</v>
      </c>
      <c r="T16" s="23" t="n">
        <v>59793.8003018739</v>
      </c>
      <c r="U16" s="23" t="n">
        <v>47276.4479563619</v>
      </c>
      <c r="V16" s="23" t="n">
        <v>11214.0691996759</v>
      </c>
      <c r="W16" s="23" t="n">
        <v>70027.935</v>
      </c>
      <c r="X16" s="23" t="n">
        <v>5699</v>
      </c>
      <c r="Y16" s="23" t="n">
        <v>4319.4435673014</v>
      </c>
      <c r="Z16" s="23" t="n">
        <v>780.935</v>
      </c>
      <c r="AA16" s="23" t="n">
        <v>9907.1220395319</v>
      </c>
      <c r="AB16" s="23" t="n">
        <v>48930.9441191555</v>
      </c>
      <c r="AC16" s="23" t="n">
        <v>110.134811247</v>
      </c>
      <c r="AD16" s="23" t="n">
        <v>155.8532782857</v>
      </c>
      <c r="AE16" s="23" t="n">
        <v>115.6607267889</v>
      </c>
      <c r="AF16" s="23" t="n">
        <v>8.8414576896</v>
      </c>
      <c r="AG16" s="23" t="n">
        <v>355189.110839237</v>
      </c>
      <c r="AH16" s="23" t="n">
        <v>27246.7298528941</v>
      </c>
      <c r="AI16" s="23" t="n">
        <v>51037.0144436879</v>
      </c>
      <c r="AJ16" s="23" t="n">
        <v>148819.880320414</v>
      </c>
      <c r="AK16" s="23" t="n">
        <v>72382.5050214883</v>
      </c>
      <c r="AL16" s="23" t="n">
        <v>54640.480646065</v>
      </c>
      <c r="AM16" s="23" t="n">
        <v>63.1217799560502</v>
      </c>
      <c r="AN16" s="23" t="n">
        <v>828.88082027289</v>
      </c>
      <c r="AO16" s="23" t="n">
        <v>117.600122686523</v>
      </c>
      <c r="AP16" s="23" t="n">
        <v>52.8978317721777</v>
      </c>
    </row>
    <row r="17" customFormat="false" ht="15" hidden="false" customHeight="false" outlineLevel="0" collapsed="false">
      <c r="A17" s="67"/>
      <c r="B17" s="25" t="s">
        <v>25</v>
      </c>
      <c r="C17" s="26" t="n">
        <v>856922.93664368</v>
      </c>
      <c r="D17" s="26" t="n">
        <v>50122.0711176073</v>
      </c>
      <c r="E17" s="26" t="n">
        <v>148492.754504727</v>
      </c>
      <c r="F17" s="26" t="n">
        <v>240188.205350227</v>
      </c>
      <c r="G17" s="26" t="n">
        <v>104609.358478136</v>
      </c>
      <c r="H17" s="26" t="n">
        <v>144041.342827337</v>
      </c>
      <c r="I17" s="26" t="n">
        <v>59562.5083189593</v>
      </c>
      <c r="J17" s="26" t="n">
        <v>63180.210946534</v>
      </c>
      <c r="K17" s="26" t="n">
        <v>34939.6081161147</v>
      </c>
      <c r="L17" s="26" t="n">
        <v>11786.8769840385</v>
      </c>
      <c r="M17" s="26" t="n">
        <v>283802.04910365</v>
      </c>
      <c r="N17" s="26" t="n">
        <v>2782.95769858994</v>
      </c>
      <c r="O17" s="26" t="n">
        <v>64189.0813558995</v>
      </c>
      <c r="P17" s="26" t="n">
        <v>40482.2881973311</v>
      </c>
      <c r="Q17" s="26" t="n">
        <v>3490.4946640501</v>
      </c>
      <c r="R17" s="26" t="n">
        <v>9779.7884433149</v>
      </c>
      <c r="S17" s="26" t="n">
        <v>58767.8171330661</v>
      </c>
      <c r="T17" s="26" t="n">
        <v>58849.786600362</v>
      </c>
      <c r="U17" s="26" t="n">
        <v>33914.4342253925</v>
      </c>
      <c r="V17" s="26" t="n">
        <v>11545.4007856443</v>
      </c>
      <c r="W17" s="26" t="n">
        <v>107170.8505</v>
      </c>
      <c r="X17" s="26" t="n">
        <v>8449</v>
      </c>
      <c r="Y17" s="26" t="n">
        <v>14238.092204862</v>
      </c>
      <c r="Z17" s="26" t="n">
        <v>8777.8505</v>
      </c>
      <c r="AA17" s="26" t="n">
        <v>14266.7505843092</v>
      </c>
      <c r="AB17" s="26" t="n">
        <v>58994.3421416752</v>
      </c>
      <c r="AC17" s="26" t="n">
        <v>560.207978044</v>
      </c>
      <c r="AD17" s="26" t="n">
        <v>1251.3185325212</v>
      </c>
      <c r="AE17" s="26" t="n">
        <v>588.3158931936</v>
      </c>
      <c r="AF17" s="26" t="n">
        <v>44.9726653948</v>
      </c>
      <c r="AG17" s="26" t="n">
        <v>465950.03704003</v>
      </c>
      <c r="AH17" s="26" t="n">
        <v>38890.1134190174</v>
      </c>
      <c r="AI17" s="26" t="n">
        <v>70065.5809439651</v>
      </c>
      <c r="AJ17" s="26" t="n">
        <v>190928.066652895</v>
      </c>
      <c r="AK17" s="26" t="n">
        <v>86852.1132297765</v>
      </c>
      <c r="AL17" s="26" t="n">
        <v>75267.2122423473</v>
      </c>
      <c r="AM17" s="26" t="n">
        <v>234.483207849192</v>
      </c>
      <c r="AN17" s="26" t="n">
        <v>3079.10581365085</v>
      </c>
      <c r="AO17" s="26" t="n">
        <v>436.85799752862</v>
      </c>
      <c r="AP17" s="26" t="n">
        <v>196.503532999386</v>
      </c>
    </row>
    <row r="18" customFormat="false" ht="15" hidden="false" customHeight="false" outlineLevel="0" collapsed="false">
      <c r="A18" s="67" t="n">
        <v>2017</v>
      </c>
      <c r="B18" s="70" t="s">
        <v>12</v>
      </c>
      <c r="C18" s="71" t="n">
        <v>12213017.5666678</v>
      </c>
      <c r="D18" s="71" t="n">
        <v>624986.900758289</v>
      </c>
      <c r="E18" s="71" t="n">
        <v>2576939.13452673</v>
      </c>
      <c r="F18" s="71" t="n">
        <v>2782307.94005654</v>
      </c>
      <c r="G18" s="71" t="n">
        <v>1573511.26421977</v>
      </c>
      <c r="H18" s="71" t="n">
        <v>1802488.76906416</v>
      </c>
      <c r="I18" s="71" t="n">
        <v>884268.106672714</v>
      </c>
      <c r="J18" s="71" t="n">
        <v>1013220.644606</v>
      </c>
      <c r="K18" s="71" t="n">
        <v>740038.576106934</v>
      </c>
      <c r="L18" s="71" t="n">
        <v>215256.230656562</v>
      </c>
      <c r="M18" s="71" t="n">
        <v>4516068.99755853</v>
      </c>
      <c r="N18" s="71" t="n">
        <v>48825.8679657904</v>
      </c>
      <c r="O18" s="71" t="n">
        <v>983992.872631529</v>
      </c>
      <c r="P18" s="71" t="n">
        <v>549827.245047442</v>
      </c>
      <c r="Q18" s="71" t="n">
        <v>50970.4718349984</v>
      </c>
      <c r="R18" s="71" t="n">
        <v>96176.6185216159</v>
      </c>
      <c r="S18" s="71" t="n">
        <v>876962.925258757</v>
      </c>
      <c r="T18" s="71" t="n">
        <v>966587.905822789</v>
      </c>
      <c r="U18" s="71" t="n">
        <v>730218.561352057</v>
      </c>
      <c r="V18" s="71" t="n">
        <v>212506.529123547</v>
      </c>
      <c r="W18" s="71" t="n">
        <v>1172498.21345548</v>
      </c>
      <c r="X18" s="71" t="n">
        <v>115505.628293</v>
      </c>
      <c r="Y18" s="71" t="n">
        <v>118873.664247214</v>
      </c>
      <c r="Z18" s="71" t="n">
        <v>42333.2165144396</v>
      </c>
      <c r="AA18" s="71" t="n">
        <v>162722.263047997</v>
      </c>
      <c r="AB18" s="71" t="n">
        <v>700452.842556365</v>
      </c>
      <c r="AC18" s="71" t="n">
        <v>4846.891268119</v>
      </c>
      <c r="AD18" s="71" t="n">
        <v>20557.5652507848</v>
      </c>
      <c r="AE18" s="71" t="n">
        <v>6120.5159937076</v>
      </c>
      <c r="AF18" s="71" t="n">
        <v>1085.6262838501</v>
      </c>
      <c r="AG18" s="71" t="n">
        <v>6524450.35565371</v>
      </c>
      <c r="AH18" s="71" t="n">
        <v>460655.404499501</v>
      </c>
      <c r="AI18" s="71" t="n">
        <v>1474072.597648</v>
      </c>
      <c r="AJ18" s="71" t="n">
        <v>2190147.47849467</v>
      </c>
      <c r="AK18" s="71" t="n">
        <v>1359818.52933678</v>
      </c>
      <c r="AL18" s="71" t="n">
        <v>1005859.30798618</v>
      </c>
      <c r="AM18" s="71" t="n">
        <v>2458.29014583849</v>
      </c>
      <c r="AN18" s="71" t="n">
        <v>26075.1735324284</v>
      </c>
      <c r="AO18" s="71" t="n">
        <v>3699.4987611705</v>
      </c>
      <c r="AP18" s="71" t="n">
        <v>1664.07524916503</v>
      </c>
    </row>
    <row r="19" customFormat="false" ht="15" hidden="false" customHeight="false" outlineLevel="0" collapsed="false">
      <c r="A19" s="67"/>
      <c r="B19" s="22" t="s">
        <v>14</v>
      </c>
      <c r="C19" s="23" t="n">
        <v>1906785.16893091</v>
      </c>
      <c r="D19" s="23" t="n">
        <v>69131.0718975327</v>
      </c>
      <c r="E19" s="23" t="n">
        <v>511886.261067524</v>
      </c>
      <c r="F19" s="23" t="n">
        <v>546087.576725305</v>
      </c>
      <c r="G19" s="23" t="n">
        <v>205062.782864739</v>
      </c>
      <c r="H19" s="23" t="n">
        <v>357542.391169032</v>
      </c>
      <c r="I19" s="23" t="n">
        <v>69115.2052646343</v>
      </c>
      <c r="J19" s="23" t="n">
        <v>94231.4891757826</v>
      </c>
      <c r="K19" s="23" t="n">
        <v>37037.4114629301</v>
      </c>
      <c r="L19" s="23" t="n">
        <v>16690.9793034323</v>
      </c>
      <c r="M19" s="23" t="n">
        <v>392567.530296648</v>
      </c>
      <c r="N19" s="23" t="n">
        <v>5532.54438988172</v>
      </c>
      <c r="O19" s="23" t="n">
        <v>113833.559424712</v>
      </c>
      <c r="P19" s="23" t="n">
        <v>45105.3865801136</v>
      </c>
      <c r="Q19" s="23" t="n">
        <v>3256.42034457372</v>
      </c>
      <c r="R19" s="23" t="n">
        <v>19540.1934341743</v>
      </c>
      <c r="S19" s="23" t="n">
        <v>67899.7026907563</v>
      </c>
      <c r="T19" s="23" t="n">
        <v>86052.6233982154</v>
      </c>
      <c r="U19" s="23" t="n">
        <v>35113.5285533483</v>
      </c>
      <c r="V19" s="23" t="n">
        <v>16233.5714808727</v>
      </c>
      <c r="W19" s="23" t="n">
        <v>193188.784</v>
      </c>
      <c r="X19" s="23" t="n">
        <v>6877</v>
      </c>
      <c r="Y19" s="23" t="n">
        <v>27776.0233779704</v>
      </c>
      <c r="Z19" s="23" t="n">
        <v>11814.784</v>
      </c>
      <c r="AA19" s="23" t="n">
        <v>19337.9252845536</v>
      </c>
      <c r="AB19" s="23" t="n">
        <v>123314.616411658</v>
      </c>
      <c r="AC19" s="23" t="n">
        <v>757.6263882616</v>
      </c>
      <c r="AD19" s="23" t="n">
        <v>2166.2850938144</v>
      </c>
      <c r="AE19" s="23" t="n">
        <v>1070.8287699512</v>
      </c>
      <c r="AF19" s="23" t="n">
        <v>73.6946737904</v>
      </c>
      <c r="AG19" s="23" t="n">
        <v>1321028.85463426</v>
      </c>
      <c r="AH19" s="23" t="n">
        <v>56721.527507651</v>
      </c>
      <c r="AI19" s="23" t="n">
        <v>370276.678264841</v>
      </c>
      <c r="AJ19" s="23" t="n">
        <v>489167.406145191</v>
      </c>
      <c r="AK19" s="23" t="n">
        <v>182468.437235611</v>
      </c>
      <c r="AL19" s="23" t="n">
        <v>214687.581323199</v>
      </c>
      <c r="AM19" s="23" t="n">
        <v>457.876185616464</v>
      </c>
      <c r="AN19" s="23" t="n">
        <v>6012.58068375278</v>
      </c>
      <c r="AO19" s="23" t="n">
        <v>853.054139630616</v>
      </c>
      <c r="AP19" s="23" t="n">
        <v>383.713148769132</v>
      </c>
    </row>
    <row r="20" customFormat="false" ht="15" hidden="false" customHeight="false" outlineLevel="0" collapsed="false">
      <c r="A20" s="67"/>
      <c r="B20" s="22" t="s">
        <v>15</v>
      </c>
      <c r="C20" s="23" t="n">
        <v>1738663.2482721</v>
      </c>
      <c r="D20" s="23" t="n">
        <v>61213.0307935944</v>
      </c>
      <c r="E20" s="23" t="n">
        <v>498920.176979009</v>
      </c>
      <c r="F20" s="23" t="n">
        <v>436599.879537269</v>
      </c>
      <c r="G20" s="23" t="n">
        <v>166621.832258724</v>
      </c>
      <c r="H20" s="23" t="n">
        <v>329041.970159947</v>
      </c>
      <c r="I20" s="23" t="n">
        <v>71707.112016485</v>
      </c>
      <c r="J20" s="23" t="n">
        <v>108920.064078198</v>
      </c>
      <c r="K20" s="23" t="n">
        <v>47634.2623127447</v>
      </c>
      <c r="L20" s="23" t="n">
        <v>18004.9201361284</v>
      </c>
      <c r="M20" s="23" t="n">
        <v>423935.323870954</v>
      </c>
      <c r="N20" s="23" t="n">
        <v>5221.85183654293</v>
      </c>
      <c r="O20" s="23" t="n">
        <v>120728.956610555</v>
      </c>
      <c r="P20" s="23" t="n">
        <v>47896.4314812112</v>
      </c>
      <c r="Q20" s="23" t="n">
        <v>4089.92891339882</v>
      </c>
      <c r="R20" s="23" t="n">
        <v>14169.1584295667</v>
      </c>
      <c r="S20" s="23" t="n">
        <v>69976.9078329518</v>
      </c>
      <c r="T20" s="23" t="n">
        <v>99369.2103535035</v>
      </c>
      <c r="U20" s="23" t="n">
        <v>45062.940275414</v>
      </c>
      <c r="V20" s="23" t="n">
        <v>17419.93813781</v>
      </c>
      <c r="W20" s="23" t="n">
        <v>169836.312</v>
      </c>
      <c r="X20" s="23" t="n">
        <v>5829</v>
      </c>
      <c r="Y20" s="23" t="n">
        <v>25824.2783570579</v>
      </c>
      <c r="Z20" s="23" t="n">
        <v>10869.5455890735</v>
      </c>
      <c r="AA20" s="23" t="n">
        <v>14312.8378906165</v>
      </c>
      <c r="AB20" s="23" t="n">
        <v>103567.586460645</v>
      </c>
      <c r="AC20" s="23" t="n">
        <v>1432.9053187281</v>
      </c>
      <c r="AD20" s="23" t="n">
        <v>5646.8869566255</v>
      </c>
      <c r="AE20" s="23" t="n">
        <v>2017.4342440293</v>
      </c>
      <c r="AF20" s="23" t="n">
        <v>335.8371832245</v>
      </c>
      <c r="AG20" s="23" t="n">
        <v>1144891.61240115</v>
      </c>
      <c r="AH20" s="23" t="n">
        <v>50162.1789570515</v>
      </c>
      <c r="AI20" s="23" t="n">
        <v>352366.942011397</v>
      </c>
      <c r="AJ20" s="23" t="n">
        <v>377833.902466984</v>
      </c>
      <c r="AK20" s="23" t="n">
        <v>148219.065454708</v>
      </c>
      <c r="AL20" s="23" t="n">
        <v>211305.225269735</v>
      </c>
      <c r="AM20" s="23" t="n">
        <v>297.298864805189</v>
      </c>
      <c r="AN20" s="23" t="n">
        <v>3903.96676806945</v>
      </c>
      <c r="AO20" s="23" t="n">
        <v>553.887793301463</v>
      </c>
      <c r="AP20" s="23" t="n">
        <v>249.144815093822</v>
      </c>
    </row>
    <row r="21" customFormat="false" ht="15.75" hidden="false" customHeight="true" outlineLevel="0" collapsed="false">
      <c r="A21" s="67"/>
      <c r="B21" s="22" t="s">
        <v>16</v>
      </c>
      <c r="C21" s="23" t="n">
        <v>1124132.1285114</v>
      </c>
      <c r="D21" s="23" t="n">
        <v>61258.380142138</v>
      </c>
      <c r="E21" s="23" t="n">
        <v>272155.648121517</v>
      </c>
      <c r="F21" s="23" t="n">
        <v>261771.684155691</v>
      </c>
      <c r="G21" s="23" t="n">
        <v>106459.067133194</v>
      </c>
      <c r="H21" s="23" t="n">
        <v>180033.775288791</v>
      </c>
      <c r="I21" s="23" t="n">
        <v>78822.3138010946</v>
      </c>
      <c r="J21" s="23" t="n">
        <v>95606.6660895213</v>
      </c>
      <c r="K21" s="23" t="n">
        <v>44643.5952803519</v>
      </c>
      <c r="L21" s="23" t="n">
        <v>23380.9984991054</v>
      </c>
      <c r="M21" s="23" t="n">
        <v>409986.142343252</v>
      </c>
      <c r="N21" s="23" t="n">
        <v>4791.40985977315</v>
      </c>
      <c r="O21" s="23" t="n">
        <v>112159.766248395</v>
      </c>
      <c r="P21" s="23" t="n">
        <v>44431.456308944</v>
      </c>
      <c r="Q21" s="23" t="n">
        <v>3542.46483071882</v>
      </c>
      <c r="R21" s="23" t="n">
        <v>7686.91375878816</v>
      </c>
      <c r="S21" s="23" t="n">
        <v>78452.5989976318</v>
      </c>
      <c r="T21" s="23" t="n">
        <v>91778.7807244882</v>
      </c>
      <c r="U21" s="23" t="n">
        <v>44007.5591406377</v>
      </c>
      <c r="V21" s="23" t="n">
        <v>23135.1924738751</v>
      </c>
      <c r="W21" s="23" t="n">
        <v>114366.648</v>
      </c>
      <c r="X21" s="23" t="n">
        <v>8760</v>
      </c>
      <c r="Y21" s="23" t="n">
        <v>10849.7834793728</v>
      </c>
      <c r="Z21" s="23" t="n">
        <v>6140.8752247344</v>
      </c>
      <c r="AA21" s="23" t="n">
        <v>11325.2264898312</v>
      </c>
      <c r="AB21" s="23" t="n">
        <v>76572.96869444</v>
      </c>
      <c r="AC21" s="23" t="n">
        <v>110.5949391912</v>
      </c>
      <c r="AD21" s="23" t="n">
        <v>425.2644799944</v>
      </c>
      <c r="AE21" s="23" t="n">
        <v>153.2784069088</v>
      </c>
      <c r="AF21" s="23" t="n">
        <v>28.6562855272</v>
      </c>
      <c r="AG21" s="23" t="n">
        <v>599779.338168153</v>
      </c>
      <c r="AH21" s="23" t="n">
        <v>47706.9702823648</v>
      </c>
      <c r="AI21" s="23" t="n">
        <v>149146.098393749</v>
      </c>
      <c r="AJ21" s="23" t="n">
        <v>211199.352622012</v>
      </c>
      <c r="AK21" s="23" t="n">
        <v>91591.3758126443</v>
      </c>
      <c r="AL21" s="23" t="n">
        <v>95773.892835563</v>
      </c>
      <c r="AM21" s="23" t="n">
        <v>259.119864271632</v>
      </c>
      <c r="AN21" s="23" t="n">
        <v>3402.62088503878</v>
      </c>
      <c r="AO21" s="23" t="n">
        <v>482.757732805392</v>
      </c>
      <c r="AP21" s="23" t="n">
        <v>217.149739703126</v>
      </c>
    </row>
    <row r="22" customFormat="false" ht="15.75" hidden="false" customHeight="true" outlineLevel="0" collapsed="false">
      <c r="A22" s="67"/>
      <c r="B22" s="22" t="s">
        <v>17</v>
      </c>
      <c r="C22" s="23" t="n">
        <v>896603.274540172</v>
      </c>
      <c r="D22" s="23" t="n">
        <v>42301.0975692599</v>
      </c>
      <c r="E22" s="23" t="n">
        <v>172459.635174884</v>
      </c>
      <c r="F22" s="23" t="n">
        <v>200402.216644188</v>
      </c>
      <c r="G22" s="23" t="n">
        <v>127882.884169159</v>
      </c>
      <c r="H22" s="23" t="n">
        <v>131358.287823371</v>
      </c>
      <c r="I22" s="23" t="n">
        <v>69430.3599925316</v>
      </c>
      <c r="J22" s="23" t="n">
        <v>88082.5043565427</v>
      </c>
      <c r="K22" s="23" t="n">
        <v>44669.4844226557</v>
      </c>
      <c r="L22" s="23" t="n">
        <v>20016.8043875802</v>
      </c>
      <c r="M22" s="23" t="n">
        <v>359155.398045462</v>
      </c>
      <c r="N22" s="23" t="n">
        <v>3595.28668280827</v>
      </c>
      <c r="O22" s="23" t="n">
        <v>85921.1318259473</v>
      </c>
      <c r="P22" s="23" t="n">
        <v>42173.334135376</v>
      </c>
      <c r="Q22" s="23" t="n">
        <v>3473.76015158051</v>
      </c>
      <c r="R22" s="23" t="n">
        <v>5590.80409374722</v>
      </c>
      <c r="S22" s="23" t="n">
        <v>69077.7534225365</v>
      </c>
      <c r="T22" s="23" t="n">
        <v>85361.620974775</v>
      </c>
      <c r="U22" s="23" t="n">
        <v>44120.9003242591</v>
      </c>
      <c r="V22" s="23" t="n">
        <v>19840.8064344321</v>
      </c>
      <c r="W22" s="23" t="n">
        <v>74873.896611</v>
      </c>
      <c r="X22" s="23" t="n">
        <v>9077</v>
      </c>
      <c r="Y22" s="23" t="n">
        <v>4920.3168988275</v>
      </c>
      <c r="Z22" s="23" t="n">
        <v>217.9301358475</v>
      </c>
      <c r="AA22" s="23" t="n">
        <v>9655.743833545</v>
      </c>
      <c r="AB22" s="23" t="n">
        <v>49729.0098582025</v>
      </c>
      <c r="AC22" s="23" t="n">
        <v>202.64854199</v>
      </c>
      <c r="AD22" s="23" t="n">
        <v>751.716235025</v>
      </c>
      <c r="AE22" s="23" t="n">
        <v>269.2022021775</v>
      </c>
      <c r="AF22" s="23" t="n">
        <v>50.328905385</v>
      </c>
      <c r="AG22" s="23" t="n">
        <v>462573.97988371</v>
      </c>
      <c r="AH22" s="23" t="n">
        <v>29628.8108864516</v>
      </c>
      <c r="AI22" s="23" t="n">
        <v>81618.1864501092</v>
      </c>
      <c r="AJ22" s="23" t="n">
        <v>158010.952372965</v>
      </c>
      <c r="AK22" s="23" t="n">
        <v>114753.380184034</v>
      </c>
      <c r="AL22" s="23" t="n">
        <v>76038.473871421</v>
      </c>
      <c r="AM22" s="23" t="n">
        <v>149.958028005093</v>
      </c>
      <c r="AN22" s="23" t="n">
        <v>1969.16714674274</v>
      </c>
      <c r="AO22" s="23" t="n">
        <v>279.381896219074</v>
      </c>
      <c r="AP22" s="23" t="n">
        <v>125.669047763028</v>
      </c>
    </row>
    <row r="23" customFormat="false" ht="15.75" hidden="false" customHeight="true" outlineLevel="0" collapsed="false">
      <c r="A23" s="67"/>
      <c r="B23" s="22" t="s">
        <v>18</v>
      </c>
      <c r="C23" s="23" t="n">
        <v>756179.591650526</v>
      </c>
      <c r="D23" s="23" t="n">
        <v>39435.8583040813</v>
      </c>
      <c r="E23" s="23" t="n">
        <v>116420.561039597</v>
      </c>
      <c r="F23" s="23" t="n">
        <v>152531.693275393</v>
      </c>
      <c r="G23" s="23" t="n">
        <v>110982.880399148</v>
      </c>
      <c r="H23" s="23" t="n">
        <v>87741.5811767217</v>
      </c>
      <c r="I23" s="23" t="n">
        <v>69636.8695157266</v>
      </c>
      <c r="J23" s="23" t="n">
        <v>96731.5816493332</v>
      </c>
      <c r="K23" s="23" t="n">
        <v>54540.4051835877</v>
      </c>
      <c r="L23" s="23" t="n">
        <v>28158.1611069367</v>
      </c>
      <c r="M23" s="23" t="n">
        <v>370820.672632178</v>
      </c>
      <c r="N23" s="23" t="n">
        <v>3580.04167578896</v>
      </c>
      <c r="O23" s="23" t="n">
        <v>65108.756181676</v>
      </c>
      <c r="P23" s="23" t="n">
        <v>45213.4215360778</v>
      </c>
      <c r="Q23" s="23" t="n">
        <v>3658.73231675811</v>
      </c>
      <c r="R23" s="23" t="n">
        <v>5199.9977725315</v>
      </c>
      <c r="S23" s="23" t="n">
        <v>69503.0651912493</v>
      </c>
      <c r="T23" s="23" t="n">
        <v>96071.0212809539</v>
      </c>
      <c r="U23" s="23" t="n">
        <v>54370.8532372207</v>
      </c>
      <c r="V23" s="23" t="n">
        <v>28114.7834399212</v>
      </c>
      <c r="W23" s="23" t="n">
        <v>61486.981202</v>
      </c>
      <c r="X23" s="23" t="n">
        <v>8695</v>
      </c>
      <c r="Y23" s="23" t="n">
        <v>3517.0264614992</v>
      </c>
      <c r="Z23" s="23" t="n">
        <v>31.1657725072</v>
      </c>
      <c r="AA23" s="23" t="n">
        <v>9960.783619056</v>
      </c>
      <c r="AB23" s="23" t="n">
        <v>38585.6183433328</v>
      </c>
      <c r="AC23" s="23" t="n">
        <v>115.3931354688</v>
      </c>
      <c r="AD23" s="23" t="n">
        <v>418.7946412272</v>
      </c>
      <c r="AE23" s="23" t="n">
        <v>135.2506582224</v>
      </c>
      <c r="AF23" s="23" t="n">
        <v>27.9485706864</v>
      </c>
      <c r="AG23" s="23" t="n">
        <v>323871.937816348</v>
      </c>
      <c r="AH23" s="23" t="n">
        <v>27160.8166282924</v>
      </c>
      <c r="AI23" s="23" t="n">
        <v>47794.7783964222</v>
      </c>
      <c r="AJ23" s="23" t="n">
        <v>107287.105966808</v>
      </c>
      <c r="AK23" s="23" t="n">
        <v>97363.3644633335</v>
      </c>
      <c r="AL23" s="23" t="n">
        <v>43955.9650608574</v>
      </c>
      <c r="AM23" s="23" t="n">
        <v>18.4111890085534</v>
      </c>
      <c r="AN23" s="23" t="n">
        <v>241.765727152054</v>
      </c>
      <c r="AO23" s="23" t="n">
        <v>34.301288144596</v>
      </c>
      <c r="AP23" s="23" t="n">
        <v>15.4290963290782</v>
      </c>
    </row>
    <row r="24" customFormat="false" ht="15.75" hidden="false" customHeight="true" outlineLevel="0" collapsed="false">
      <c r="A24" s="67"/>
      <c r="B24" s="22" t="s">
        <v>19</v>
      </c>
      <c r="C24" s="23" t="n">
        <v>642990.894192355</v>
      </c>
      <c r="D24" s="23" t="n">
        <v>36550.9214005957</v>
      </c>
      <c r="E24" s="23" t="n">
        <v>93577.0824010105</v>
      </c>
      <c r="F24" s="23" t="n">
        <v>95613.8166417739</v>
      </c>
      <c r="G24" s="23" t="n">
        <v>106268.609080522</v>
      </c>
      <c r="H24" s="23" t="n">
        <v>58789.8250783275</v>
      </c>
      <c r="I24" s="23" t="n">
        <v>71423.8661414911</v>
      </c>
      <c r="J24" s="23" t="n">
        <v>81163.7298754466</v>
      </c>
      <c r="K24" s="23" t="n">
        <v>81588.9061388162</v>
      </c>
      <c r="L24" s="23" t="n">
        <v>18014.1374343718</v>
      </c>
      <c r="M24" s="23" t="n">
        <v>344977.926332113</v>
      </c>
      <c r="N24" s="23" t="n">
        <v>3089.64745415796</v>
      </c>
      <c r="O24" s="23" t="n">
        <v>48795.5884163916</v>
      </c>
      <c r="P24" s="23" t="n">
        <v>36282.6921084361</v>
      </c>
      <c r="Q24" s="23" t="n">
        <v>3646.89414094214</v>
      </c>
      <c r="R24" s="23" t="n">
        <v>4367.76271955917</v>
      </c>
      <c r="S24" s="23" t="n">
        <v>71059.2116884919</v>
      </c>
      <c r="T24" s="23" t="n">
        <v>78746.6228311098</v>
      </c>
      <c r="U24" s="23" t="n">
        <v>81130.2646559872</v>
      </c>
      <c r="V24" s="23" t="n">
        <v>17859.2423170373</v>
      </c>
      <c r="W24" s="23" t="n">
        <v>48313.9718054818</v>
      </c>
      <c r="X24" s="23" t="n">
        <v>6983</v>
      </c>
      <c r="Y24" s="23" t="n">
        <v>2318.7202570474</v>
      </c>
      <c r="Z24" s="23" t="n">
        <v>16.5831620066</v>
      </c>
      <c r="AA24" s="23" t="n">
        <v>12930.065080405</v>
      </c>
      <c r="AB24" s="23" t="n">
        <v>24578.052117159</v>
      </c>
      <c r="AC24" s="23" t="n">
        <v>251.3176851404</v>
      </c>
      <c r="AD24" s="23" t="n">
        <v>928.8303326596</v>
      </c>
      <c r="AE24" s="23" t="n">
        <v>247.4874586736</v>
      </c>
      <c r="AF24" s="23" t="n">
        <v>59.9157123902</v>
      </c>
      <c r="AG24" s="23" t="n">
        <v>249698.99605476</v>
      </c>
      <c r="AH24" s="23" t="n">
        <v>26478.2739464378</v>
      </c>
      <c r="AI24" s="23" t="n">
        <v>42462.7737275715</v>
      </c>
      <c r="AJ24" s="23" t="n">
        <v>59314.5413713312</v>
      </c>
      <c r="AK24" s="23" t="n">
        <v>89691.6498591749</v>
      </c>
      <c r="AL24" s="23" t="n">
        <v>29844.0102416093</v>
      </c>
      <c r="AM24" s="23" t="n">
        <v>113.336767858748</v>
      </c>
      <c r="AN24" s="23" t="n">
        <v>1488.2767116772</v>
      </c>
      <c r="AO24" s="23" t="n">
        <v>211.15402415537</v>
      </c>
      <c r="AP24" s="23" t="n">
        <v>94.9794049442581</v>
      </c>
    </row>
    <row r="25" customFormat="false" ht="15.75" hidden="false" customHeight="true" outlineLevel="0" collapsed="false">
      <c r="A25" s="67"/>
      <c r="B25" s="22" t="s">
        <v>20</v>
      </c>
      <c r="C25" s="23" t="n">
        <v>1004278.22645566</v>
      </c>
      <c r="D25" s="23" t="n">
        <v>65472.667825446</v>
      </c>
      <c r="E25" s="23" t="n">
        <v>187200.167940151</v>
      </c>
      <c r="F25" s="23" t="n">
        <v>185236.365857135</v>
      </c>
      <c r="G25" s="23" t="n">
        <v>186156.885151007</v>
      </c>
      <c r="H25" s="23" t="n">
        <v>114317.666487762</v>
      </c>
      <c r="I25" s="23" t="n">
        <v>78005.8888121807</v>
      </c>
      <c r="J25" s="23" t="n">
        <v>87557.8016273155</v>
      </c>
      <c r="K25" s="23" t="n">
        <v>86271.2762554956</v>
      </c>
      <c r="L25" s="23" t="n">
        <v>14059.5064991671</v>
      </c>
      <c r="M25" s="23" t="n">
        <v>395890.996812349</v>
      </c>
      <c r="N25" s="23" t="n">
        <v>4618.25934096467</v>
      </c>
      <c r="O25" s="23" t="n">
        <v>65165.859997217</v>
      </c>
      <c r="P25" s="23" t="n">
        <v>57803.1528081883</v>
      </c>
      <c r="Q25" s="23" t="n">
        <v>5712.09469120882</v>
      </c>
      <c r="R25" s="23" t="n">
        <v>3384.21042639022</v>
      </c>
      <c r="S25" s="23" t="n">
        <v>77087.478247805</v>
      </c>
      <c r="T25" s="23" t="n">
        <v>82788.2532078035</v>
      </c>
      <c r="U25" s="23" t="n">
        <v>85529.088912947</v>
      </c>
      <c r="V25" s="23" t="n">
        <v>13802.5991798248</v>
      </c>
      <c r="W25" s="23" t="n">
        <v>91043.73675</v>
      </c>
      <c r="X25" s="23" t="n">
        <v>13418</v>
      </c>
      <c r="Y25" s="23" t="n">
        <v>7340.182878092</v>
      </c>
      <c r="Z25" s="23" t="n">
        <v>19.824197112</v>
      </c>
      <c r="AA25" s="23" t="n">
        <v>20746.556069648</v>
      </c>
      <c r="AB25" s="23" t="n">
        <v>45191.37310614</v>
      </c>
      <c r="AC25" s="23" t="n">
        <v>556.38829512</v>
      </c>
      <c r="AD25" s="23" t="n">
        <v>3113.052986988</v>
      </c>
      <c r="AE25" s="23" t="n">
        <v>507.1667454</v>
      </c>
      <c r="AF25" s="23" t="n">
        <v>151.1924715</v>
      </c>
      <c r="AG25" s="23" t="n">
        <v>517343.492893311</v>
      </c>
      <c r="AH25" s="23" t="n">
        <v>47436.4084844813</v>
      </c>
      <c r="AI25" s="23" t="n">
        <v>114694.125064842</v>
      </c>
      <c r="AJ25" s="23" t="n">
        <v>127413.388851834</v>
      </c>
      <c r="AK25" s="23" t="n">
        <v>159698.23439015</v>
      </c>
      <c r="AL25" s="23" t="n">
        <v>65742.0829552317</v>
      </c>
      <c r="AM25" s="23" t="n">
        <v>362.022269255664</v>
      </c>
      <c r="AN25" s="23" t="n">
        <v>1656.49543252401</v>
      </c>
      <c r="AO25" s="23" t="n">
        <v>235.020597148648</v>
      </c>
      <c r="AP25" s="23" t="n">
        <v>105.714847842329</v>
      </c>
    </row>
    <row r="26" customFormat="false" ht="15.75" hidden="false" customHeight="true" outlineLevel="0" collapsed="false">
      <c r="A26" s="67"/>
      <c r="B26" s="22" t="s">
        <v>21</v>
      </c>
      <c r="C26" s="23" t="n">
        <v>786835.917513298</v>
      </c>
      <c r="D26" s="23" t="n">
        <v>54960.1298183053</v>
      </c>
      <c r="E26" s="23" t="n">
        <v>122366.163758096</v>
      </c>
      <c r="F26" s="23" t="n">
        <v>144533.710920019</v>
      </c>
      <c r="G26" s="23" t="n">
        <v>119395.199655791</v>
      </c>
      <c r="H26" s="23" t="n">
        <v>80502.5734229964</v>
      </c>
      <c r="I26" s="23" t="n">
        <v>86327.2323300186</v>
      </c>
      <c r="J26" s="23" t="n">
        <v>82852.1714849786</v>
      </c>
      <c r="K26" s="23" t="n">
        <v>82610.812272377</v>
      </c>
      <c r="L26" s="23" t="n">
        <v>13287.9238507156</v>
      </c>
      <c r="M26" s="23" t="n">
        <v>380494.996614852</v>
      </c>
      <c r="N26" s="23" t="n">
        <v>4536.56407829965</v>
      </c>
      <c r="O26" s="23" t="n">
        <v>59874.0392210674</v>
      </c>
      <c r="P26" s="23" t="n">
        <v>47365.133272274</v>
      </c>
      <c r="Q26" s="23" t="n">
        <v>4744.76701230733</v>
      </c>
      <c r="R26" s="23" t="n">
        <v>4149.76108771532</v>
      </c>
      <c r="S26" s="23" t="n">
        <v>85578.1666145489</v>
      </c>
      <c r="T26" s="23" t="n">
        <v>79271.920053838</v>
      </c>
      <c r="U26" s="23" t="n">
        <v>81872.793239093</v>
      </c>
      <c r="V26" s="23" t="n">
        <v>13101.8520357079</v>
      </c>
      <c r="W26" s="23" t="n">
        <v>65491.766</v>
      </c>
      <c r="X26" s="23" t="n">
        <v>12140</v>
      </c>
      <c r="Y26" s="23" t="n">
        <v>4819.8293078999</v>
      </c>
      <c r="Z26" s="23" t="n">
        <v>20.2453315961</v>
      </c>
      <c r="AA26" s="23" t="n">
        <v>12350.0606526009</v>
      </c>
      <c r="AB26" s="23" t="n">
        <v>32026.1055904473</v>
      </c>
      <c r="AC26" s="23" t="n">
        <v>575.6259049366</v>
      </c>
      <c r="AD26" s="23" t="n">
        <v>2796.9340655421</v>
      </c>
      <c r="AE26" s="23" t="n">
        <v>626.8833727769</v>
      </c>
      <c r="AF26" s="23" t="n">
        <v>136.0817742002</v>
      </c>
      <c r="AG26" s="23" t="n">
        <v>340849.154898446</v>
      </c>
      <c r="AH26" s="23" t="n">
        <v>38283.5657400057</v>
      </c>
      <c r="AI26" s="23" t="n">
        <v>57672.295229129</v>
      </c>
      <c r="AJ26" s="23" t="n">
        <v>97148.3323161491</v>
      </c>
      <c r="AK26" s="23" t="n">
        <v>102300.371990883</v>
      </c>
      <c r="AL26" s="23" t="n">
        <v>44326.7067448338</v>
      </c>
      <c r="AM26" s="23" t="n">
        <v>173.439810533087</v>
      </c>
      <c r="AN26" s="23" t="n">
        <v>783.317365598518</v>
      </c>
      <c r="AO26" s="23" t="n">
        <v>111.135660507086</v>
      </c>
      <c r="AP26" s="23" t="n">
        <v>49.9900408075282</v>
      </c>
    </row>
    <row r="27" customFormat="false" ht="15.75" hidden="false" customHeight="true" outlineLevel="0" collapsed="false">
      <c r="A27" s="67"/>
      <c r="B27" s="22" t="s">
        <v>22</v>
      </c>
      <c r="C27" s="23" t="n">
        <v>776043.258221772</v>
      </c>
      <c r="D27" s="23" t="n">
        <v>52057.1957970892</v>
      </c>
      <c r="E27" s="23" t="n">
        <v>133834.803116975</v>
      </c>
      <c r="F27" s="23" t="n">
        <v>153100.086856238</v>
      </c>
      <c r="G27" s="23" t="n">
        <v>103022.220339884</v>
      </c>
      <c r="H27" s="23" t="n">
        <v>84725.5305268548</v>
      </c>
      <c r="I27" s="23" t="n">
        <v>75573.7642847595</v>
      </c>
      <c r="J27" s="23" t="n">
        <v>72188.4632422463</v>
      </c>
      <c r="K27" s="23" t="n">
        <v>86359.9828245314</v>
      </c>
      <c r="L27" s="23" t="n">
        <v>15181.211233193</v>
      </c>
      <c r="M27" s="23" t="n">
        <v>368123.006073795</v>
      </c>
      <c r="N27" s="23" t="n">
        <v>4154.75368882824</v>
      </c>
      <c r="O27" s="23" t="n">
        <v>69093.2441559939</v>
      </c>
      <c r="P27" s="23" t="n">
        <v>39301.0065425161</v>
      </c>
      <c r="Q27" s="23" t="n">
        <v>4271.33544394837</v>
      </c>
      <c r="R27" s="23" t="n">
        <v>6170.37620100333</v>
      </c>
      <c r="S27" s="23" t="n">
        <v>75165.1769652916</v>
      </c>
      <c r="T27" s="23" t="n">
        <v>69092.220611576</v>
      </c>
      <c r="U27" s="23" t="n">
        <v>85883.0965167001</v>
      </c>
      <c r="V27" s="23" t="n">
        <v>14991.7959479372</v>
      </c>
      <c r="W27" s="23" t="n">
        <v>66504.97075</v>
      </c>
      <c r="X27" s="23" t="n">
        <v>11836</v>
      </c>
      <c r="Y27" s="23" t="n">
        <v>3725.3484433874</v>
      </c>
      <c r="Z27" s="23" t="n">
        <v>6.8694685122</v>
      </c>
      <c r="AA27" s="23" t="n">
        <v>12161.4643636758</v>
      </c>
      <c r="AB27" s="23" t="n">
        <v>38011.6014755768</v>
      </c>
      <c r="AC27" s="23" t="n">
        <v>90.5342800738</v>
      </c>
      <c r="AD27" s="23" t="n">
        <v>533.9134703338</v>
      </c>
      <c r="AE27" s="23" t="n">
        <v>113.347652641</v>
      </c>
      <c r="AF27" s="23" t="n">
        <v>25.8915957992</v>
      </c>
      <c r="AG27" s="23" t="n">
        <v>341415.281397977</v>
      </c>
      <c r="AH27" s="23" t="n">
        <v>36066.4421082609</v>
      </c>
      <c r="AI27" s="23" t="n">
        <v>61016.2105175942</v>
      </c>
      <c r="AJ27" s="23" t="n">
        <v>113792.21084521</v>
      </c>
      <c r="AK27" s="23" t="n">
        <v>86589.4205322598</v>
      </c>
      <c r="AL27" s="23" t="n">
        <v>40543.5528502746</v>
      </c>
      <c r="AM27" s="23" t="n">
        <v>318.053039394104</v>
      </c>
      <c r="AN27" s="23" t="n">
        <v>2562.32916033647</v>
      </c>
      <c r="AO27" s="23" t="n">
        <v>363.538655190255</v>
      </c>
      <c r="AP27" s="23" t="n">
        <v>163.523689456604</v>
      </c>
    </row>
    <row r="28" customFormat="false" ht="15.75" hidden="false" customHeight="true" outlineLevel="0" collapsed="false">
      <c r="A28" s="67"/>
      <c r="B28" s="22" t="s">
        <v>23</v>
      </c>
      <c r="C28" s="23" t="n">
        <v>875097.911750116</v>
      </c>
      <c r="D28" s="23" t="n">
        <v>48363.3539599224</v>
      </c>
      <c r="E28" s="23" t="n">
        <v>145777.194495321</v>
      </c>
      <c r="F28" s="23" t="n">
        <v>196902.629678394</v>
      </c>
      <c r="G28" s="23" t="n">
        <v>115032.13838764</v>
      </c>
      <c r="H28" s="23" t="n">
        <v>109198.546306988</v>
      </c>
      <c r="I28" s="23" t="n">
        <v>86472.782255702</v>
      </c>
      <c r="J28" s="23" t="n">
        <v>69147.7995602197</v>
      </c>
      <c r="K28" s="23" t="n">
        <v>83962.2795821676</v>
      </c>
      <c r="L28" s="23" t="n">
        <v>20241.1875237617</v>
      </c>
      <c r="M28" s="23" t="n">
        <v>402034.003509172</v>
      </c>
      <c r="N28" s="23" t="n">
        <v>3858.61053301935</v>
      </c>
      <c r="O28" s="23" t="n">
        <v>77556.4700811467</v>
      </c>
      <c r="P28" s="23" t="n">
        <v>51290.8453722199</v>
      </c>
      <c r="Q28" s="23" t="n">
        <v>5579.56085444691</v>
      </c>
      <c r="R28" s="23" t="n">
        <v>7198.4831888502</v>
      </c>
      <c r="S28" s="23" t="n">
        <v>86115.2881059989</v>
      </c>
      <c r="T28" s="23" t="n">
        <v>66790.6117454037</v>
      </c>
      <c r="U28" s="23" t="n">
        <v>83527.7160196237</v>
      </c>
      <c r="V28" s="23" t="n">
        <v>20116.4176084627</v>
      </c>
      <c r="W28" s="23" t="n">
        <v>80132.586773</v>
      </c>
      <c r="X28" s="23" t="n">
        <v>11192.029723</v>
      </c>
      <c r="Y28" s="23" t="n">
        <v>4748.3444674316</v>
      </c>
      <c r="Z28" s="23" t="n">
        <v>42.5973469776</v>
      </c>
      <c r="AA28" s="23" t="n">
        <v>12820.6569130428</v>
      </c>
      <c r="AB28" s="23" t="n">
        <v>49164.901970582</v>
      </c>
      <c r="AC28" s="23" t="n">
        <v>291.5529185232</v>
      </c>
      <c r="AD28" s="23" t="n">
        <v>1491.283512522</v>
      </c>
      <c r="AE28" s="23" t="n">
        <v>311.7106154268</v>
      </c>
      <c r="AF28" s="23" t="n">
        <v>69.509305494</v>
      </c>
      <c r="AG28" s="23" t="n">
        <v>392931.321467944</v>
      </c>
      <c r="AH28" s="23" t="n">
        <v>33312.7137039031</v>
      </c>
      <c r="AI28" s="23" t="n">
        <v>63472.3799467424</v>
      </c>
      <c r="AJ28" s="23" t="n">
        <v>145569.186959197</v>
      </c>
      <c r="AK28" s="23" t="n">
        <v>96631.9206201502</v>
      </c>
      <c r="AL28" s="23" t="n">
        <v>52835.1611475555</v>
      </c>
      <c r="AM28" s="23" t="n">
        <v>65.9412311799232</v>
      </c>
      <c r="AN28" s="23" t="n">
        <v>865.904302293943</v>
      </c>
      <c r="AO28" s="23" t="n">
        <v>122.852947117098</v>
      </c>
      <c r="AP28" s="23" t="n">
        <v>55.2606098050688</v>
      </c>
    </row>
    <row r="29" customFormat="false" ht="15.75" hidden="false" customHeight="true" outlineLevel="0" collapsed="false">
      <c r="A29" s="67"/>
      <c r="B29" s="22" t="s">
        <v>24</v>
      </c>
      <c r="C29" s="23" t="n">
        <v>812725.579041427</v>
      </c>
      <c r="D29" s="23" t="n">
        <v>42515.5387109496</v>
      </c>
      <c r="E29" s="23" t="n">
        <v>147145.941938291</v>
      </c>
      <c r="F29" s="23" t="n">
        <v>186427.339473885</v>
      </c>
      <c r="G29" s="23" t="n">
        <v>107561.673193561</v>
      </c>
      <c r="H29" s="23" t="n">
        <v>124553.840813191</v>
      </c>
      <c r="I29" s="23" t="n">
        <v>66607.0090794513</v>
      </c>
      <c r="J29" s="23" t="n">
        <v>65595.7284378457</v>
      </c>
      <c r="K29" s="23" t="n">
        <v>55819.7564256893</v>
      </c>
      <c r="L29" s="23" t="n">
        <v>16498.7509685611</v>
      </c>
      <c r="M29" s="23" t="n">
        <v>344905.000153992</v>
      </c>
      <c r="N29" s="23" t="n">
        <v>3260.16909734818</v>
      </c>
      <c r="O29" s="23" t="n">
        <v>77079.0061685059</v>
      </c>
      <c r="P29" s="23" t="n">
        <v>49449.7654028275</v>
      </c>
      <c r="Q29" s="23" t="n">
        <v>4714.89908371398</v>
      </c>
      <c r="R29" s="23" t="n">
        <v>8808.22479890177</v>
      </c>
      <c r="S29" s="23" t="n">
        <v>66301.5523648004</v>
      </c>
      <c r="T29" s="23" t="n">
        <v>63537.7072619815</v>
      </c>
      <c r="U29" s="23" t="n">
        <v>55360.1219603368</v>
      </c>
      <c r="V29" s="23" t="n">
        <v>16393.5540155761</v>
      </c>
      <c r="W29" s="23" t="n">
        <v>87262</v>
      </c>
      <c r="X29" s="23" t="n">
        <v>9922</v>
      </c>
      <c r="Y29" s="23" t="n">
        <v>5253.5669815033</v>
      </c>
      <c r="Z29" s="23" t="n">
        <v>842.896517694</v>
      </c>
      <c r="AA29" s="23" t="n">
        <v>11974.3729544811</v>
      </c>
      <c r="AB29" s="23" t="n">
        <v>57249.6290441465</v>
      </c>
      <c r="AC29" s="23" t="n">
        <v>251.4675820113</v>
      </c>
      <c r="AD29" s="23" t="n">
        <v>1349.0653039083</v>
      </c>
      <c r="AE29" s="23" t="n">
        <v>359.0490790314</v>
      </c>
      <c r="AF29" s="23" t="n">
        <v>59.9525372241</v>
      </c>
      <c r="AG29" s="23" t="n">
        <v>380558.578887435</v>
      </c>
      <c r="AH29" s="23" t="n">
        <v>29333.3696136015</v>
      </c>
      <c r="AI29" s="23" t="n">
        <v>64813.3687882816</v>
      </c>
      <c r="AJ29" s="23" t="n">
        <v>136134.677553364</v>
      </c>
      <c r="AK29" s="23" t="n">
        <v>90872.4011553664</v>
      </c>
      <c r="AL29" s="23" t="n">
        <v>58495.986970143</v>
      </c>
      <c r="AM29" s="23" t="n">
        <v>53.9891326396184</v>
      </c>
      <c r="AN29" s="23" t="n">
        <v>708.95587195588</v>
      </c>
      <c r="AO29" s="23" t="n">
        <v>100.585386321153</v>
      </c>
      <c r="AP29" s="23" t="n">
        <v>45.2444157608484</v>
      </c>
    </row>
    <row r="30" customFormat="false" ht="15.75" hidden="false" customHeight="true" outlineLevel="0" collapsed="false">
      <c r="A30" s="67"/>
      <c r="B30" s="25" t="s">
        <v>25</v>
      </c>
      <c r="C30" s="26" t="n">
        <v>892682.367587988</v>
      </c>
      <c r="D30" s="26" t="n">
        <v>51727.6545393765</v>
      </c>
      <c r="E30" s="26" t="n">
        <v>175195.498494364</v>
      </c>
      <c r="F30" s="26" t="n">
        <v>223100.940291258</v>
      </c>
      <c r="G30" s="26" t="n">
        <v>119065.091586409</v>
      </c>
      <c r="H30" s="26" t="n">
        <v>144682.780810174</v>
      </c>
      <c r="I30" s="26" t="n">
        <v>61145.703178638</v>
      </c>
      <c r="J30" s="26" t="n">
        <v>71142.6450285715</v>
      </c>
      <c r="K30" s="26" t="n">
        <v>34900.4039455877</v>
      </c>
      <c r="L30" s="26" t="n">
        <v>11721.6497136087</v>
      </c>
      <c r="M30" s="26" t="n">
        <v>323178.000873758</v>
      </c>
      <c r="N30" s="26" t="n">
        <v>2586.72932837732</v>
      </c>
      <c r="O30" s="26" t="n">
        <v>88676.4942999209</v>
      </c>
      <c r="P30" s="26" t="n">
        <v>43514.6194992576</v>
      </c>
      <c r="Q30" s="26" t="n">
        <v>4279.61405140085</v>
      </c>
      <c r="R30" s="26" t="n">
        <v>9910.73261038808</v>
      </c>
      <c r="S30" s="26" t="n">
        <v>60746.0231366936</v>
      </c>
      <c r="T30" s="26" t="n">
        <v>67727.3133791404</v>
      </c>
      <c r="U30" s="26" t="n">
        <v>34239.6985164893</v>
      </c>
      <c r="V30" s="26" t="n">
        <v>11496.7760520896</v>
      </c>
      <c r="W30" s="26" t="n">
        <v>119996.559563994</v>
      </c>
      <c r="X30" s="26" t="n">
        <v>10776.59857</v>
      </c>
      <c r="Y30" s="26" t="n">
        <v>17780.2433371241</v>
      </c>
      <c r="Z30" s="26" t="n">
        <v>12309.8997683785</v>
      </c>
      <c r="AA30" s="26" t="n">
        <v>15146.5698965409</v>
      </c>
      <c r="AB30" s="26" t="n">
        <v>62461.3794840345</v>
      </c>
      <c r="AC30" s="26" t="n">
        <v>210.836278674</v>
      </c>
      <c r="AD30" s="26" t="n">
        <v>935.5381721445</v>
      </c>
      <c r="AE30" s="26" t="n">
        <v>308.8767884687</v>
      </c>
      <c r="AF30" s="26" t="n">
        <v>66.6172686289</v>
      </c>
      <c r="AG30" s="26" t="n">
        <v>449507.807150237</v>
      </c>
      <c r="AH30" s="26" t="n">
        <v>38364.3266409992</v>
      </c>
      <c r="AI30" s="26" t="n">
        <v>68738.7608573191</v>
      </c>
      <c r="AJ30" s="26" t="n">
        <v>167276.421023622</v>
      </c>
      <c r="AK30" s="26" t="n">
        <v>99638.9076384676</v>
      </c>
      <c r="AL30" s="26" t="n">
        <v>72310.6687157515</v>
      </c>
      <c r="AM30" s="26" t="n">
        <v>188.843763270422</v>
      </c>
      <c r="AN30" s="26" t="n">
        <v>2479.79347728659</v>
      </c>
      <c r="AO30" s="26" t="n">
        <v>351.828640629754</v>
      </c>
      <c r="AP30" s="26" t="n">
        <v>158.256392890206</v>
      </c>
    </row>
    <row r="31" customFormat="false" ht="15.75" hidden="false" customHeight="true" outlineLevel="0" collapsed="false">
      <c r="A31" s="72" t="n">
        <v>2018</v>
      </c>
      <c r="B31" s="70" t="s">
        <v>12</v>
      </c>
      <c r="C31" s="71" t="n">
        <v>11130183.1589184</v>
      </c>
      <c r="D31" s="71" t="n">
        <v>490804.821303285</v>
      </c>
      <c r="E31" s="71" t="n">
        <v>2638300.972077</v>
      </c>
      <c r="F31" s="71" t="n">
        <v>1903661.25435926</v>
      </c>
      <c r="G31" s="71" t="n">
        <v>1448197.1665949</v>
      </c>
      <c r="H31" s="71" t="n">
        <v>1719355.07750259</v>
      </c>
      <c r="I31" s="71" t="n">
        <v>865339.603784201</v>
      </c>
      <c r="J31" s="71" t="n">
        <v>1022229.13299178</v>
      </c>
      <c r="K31" s="71" t="n">
        <v>826349.035803355</v>
      </c>
      <c r="L31" s="71" t="n">
        <v>215946.094501911</v>
      </c>
      <c r="M31" s="71" t="n">
        <v>4485288.18096344</v>
      </c>
      <c r="N31" s="71" t="n">
        <v>42156.3356073536</v>
      </c>
      <c r="O31" s="71" t="n">
        <v>1031406.30473369</v>
      </c>
      <c r="P31" s="71" t="n">
        <v>397623.182628168</v>
      </c>
      <c r="Q31" s="71" t="n">
        <v>54074.1630865337</v>
      </c>
      <c r="R31" s="71" t="n">
        <v>101767.258677734</v>
      </c>
      <c r="S31" s="71" t="n">
        <v>857129.034156596</v>
      </c>
      <c r="T31" s="71" t="n">
        <v>970171.743664358</v>
      </c>
      <c r="U31" s="71" t="n">
        <v>817144.940331432</v>
      </c>
      <c r="V31" s="71" t="n">
        <v>213815.218077574</v>
      </c>
      <c r="W31" s="71" t="n">
        <v>1061825.31832078</v>
      </c>
      <c r="X31" s="71" t="n">
        <v>68594.8620688744</v>
      </c>
      <c r="Y31" s="71" t="n">
        <v>118237.321401482</v>
      </c>
      <c r="Z31" s="71" t="n">
        <v>33388.7409180914</v>
      </c>
      <c r="AA31" s="71" t="n">
        <v>143593.79613273</v>
      </c>
      <c r="AB31" s="71" t="n">
        <v>648379.733077833</v>
      </c>
      <c r="AC31" s="71" t="n">
        <v>6472.5034645969</v>
      </c>
      <c r="AD31" s="71" t="n">
        <v>35275.3893541553</v>
      </c>
      <c r="AE31" s="71" t="n">
        <v>6823.09547366634</v>
      </c>
      <c r="AF31" s="71" t="n">
        <v>1059.87642934655</v>
      </c>
      <c r="AG31" s="71" t="n">
        <v>5583069.65963402</v>
      </c>
      <c r="AH31" s="71" t="n">
        <v>380053.623627057</v>
      </c>
      <c r="AI31" s="71" t="n">
        <v>1488657.34594183</v>
      </c>
      <c r="AJ31" s="71" t="n">
        <v>1472649.33081301</v>
      </c>
      <c r="AK31" s="71" t="n">
        <v>1250529.20737564</v>
      </c>
      <c r="AL31" s="71" t="n">
        <v>969208.085747022</v>
      </c>
      <c r="AM31" s="71" t="n">
        <v>1738.06616300911</v>
      </c>
      <c r="AN31" s="71" t="n">
        <v>16781.9999732687</v>
      </c>
      <c r="AO31" s="71" t="n">
        <v>2380.99999825745</v>
      </c>
      <c r="AP31" s="71" t="n">
        <v>1070.99999499021</v>
      </c>
    </row>
    <row r="32" customFormat="false" ht="15.75" hidden="false" customHeight="true" outlineLevel="0" collapsed="false">
      <c r="A32" s="72"/>
      <c r="B32" s="22" t="s">
        <v>14</v>
      </c>
      <c r="C32" s="23" t="n">
        <v>1982761.64459667</v>
      </c>
      <c r="D32" s="23" t="n">
        <v>72993.8197567806</v>
      </c>
      <c r="E32" s="23" t="n">
        <v>558888.107297922</v>
      </c>
      <c r="F32" s="23" t="n">
        <v>459229.19418461</v>
      </c>
      <c r="G32" s="23" t="n">
        <v>238263.301431496</v>
      </c>
      <c r="H32" s="23" t="n">
        <v>407083.410378653</v>
      </c>
      <c r="I32" s="23" t="n">
        <v>72786.2968678503</v>
      </c>
      <c r="J32" s="23" t="n">
        <v>109627.573792641</v>
      </c>
      <c r="K32" s="23" t="n">
        <v>46891.0491688215</v>
      </c>
      <c r="L32" s="23" t="n">
        <v>16998.8917179007</v>
      </c>
      <c r="M32" s="23" t="n">
        <v>472987.000031749</v>
      </c>
      <c r="N32" s="23" t="n">
        <v>5311.70772402177</v>
      </c>
      <c r="O32" s="23" t="n">
        <v>147948.387195838</v>
      </c>
      <c r="P32" s="23" t="n">
        <v>56013.7534114184</v>
      </c>
      <c r="Q32" s="23" t="n">
        <v>5346.89918066764</v>
      </c>
      <c r="R32" s="23" t="n">
        <v>26717.6393030375</v>
      </c>
      <c r="S32" s="23" t="n">
        <v>71405.1943821904</v>
      </c>
      <c r="T32" s="23" t="n">
        <v>98876.3238051495</v>
      </c>
      <c r="U32" s="23" t="n">
        <v>44982.2000545894</v>
      </c>
      <c r="V32" s="23" t="n">
        <v>16384.894974836</v>
      </c>
      <c r="W32" s="23" t="n">
        <v>217094.760098206</v>
      </c>
      <c r="X32" s="23" t="n">
        <v>9478</v>
      </c>
      <c r="Y32" s="23" t="n">
        <v>28861.2372142288</v>
      </c>
      <c r="Z32" s="23" t="n">
        <v>12468.3098364986</v>
      </c>
      <c r="AA32" s="23" t="n">
        <v>23837.8113154312</v>
      </c>
      <c r="AB32" s="23" t="n">
        <v>133731.152847166</v>
      </c>
      <c r="AC32" s="23" t="n">
        <v>1028.3960234256</v>
      </c>
      <c r="AD32" s="23" t="n">
        <v>6119.7008296992</v>
      </c>
      <c r="AE32" s="23" t="n">
        <v>1251.7332450624</v>
      </c>
      <c r="AF32" s="23" t="n">
        <v>318.4187866944</v>
      </c>
      <c r="AG32" s="23" t="n">
        <v>1292679.88446672</v>
      </c>
      <c r="AH32" s="23" t="n">
        <v>58204.1120327588</v>
      </c>
      <c r="AI32" s="23" t="n">
        <v>382078.482887856</v>
      </c>
      <c r="AJ32" s="23" t="n">
        <v>390747.130936693</v>
      </c>
      <c r="AK32" s="23" t="n">
        <v>209078.590935397</v>
      </c>
      <c r="AL32" s="23" t="n">
        <v>246634.61822845</v>
      </c>
      <c r="AM32" s="23" t="n">
        <v>352.706462234333</v>
      </c>
      <c r="AN32" s="23" t="n">
        <v>4631.54915779197</v>
      </c>
      <c r="AO32" s="23" t="n">
        <v>657.115869169696</v>
      </c>
      <c r="AP32" s="23" t="n">
        <v>295.577956370332</v>
      </c>
    </row>
    <row r="33" customFormat="false" ht="15.75" hidden="false" customHeight="true" outlineLevel="0" collapsed="false">
      <c r="A33" s="72"/>
      <c r="B33" s="22" t="s">
        <v>15</v>
      </c>
      <c r="C33" s="23" t="n">
        <v>1820754.27345312</v>
      </c>
      <c r="D33" s="23" t="n">
        <v>74738.3151378428</v>
      </c>
      <c r="E33" s="23" t="n">
        <v>517673.992476923</v>
      </c>
      <c r="F33" s="23" t="n">
        <v>395510.793349067</v>
      </c>
      <c r="G33" s="23" t="n">
        <v>188981.996996444</v>
      </c>
      <c r="H33" s="23" t="n">
        <v>367839.239460182</v>
      </c>
      <c r="I33" s="23" t="n">
        <v>85235.4635553492</v>
      </c>
      <c r="J33" s="23" t="n">
        <v>115971.12900719</v>
      </c>
      <c r="K33" s="23" t="n">
        <v>53224.0882275802</v>
      </c>
      <c r="L33" s="23" t="n">
        <v>21579.2552425374</v>
      </c>
      <c r="M33" s="23" t="n">
        <v>484415.247753308</v>
      </c>
      <c r="N33" s="23" t="n">
        <v>5933.73066225233</v>
      </c>
      <c r="O33" s="23" t="n">
        <v>144728.731505101</v>
      </c>
      <c r="P33" s="23" t="n">
        <v>56692.1706240034</v>
      </c>
      <c r="Q33" s="23" t="n">
        <v>4847.30094595926</v>
      </c>
      <c r="R33" s="23" t="n">
        <v>15443.4270377019</v>
      </c>
      <c r="S33" s="23" t="n">
        <v>83201.9106519183</v>
      </c>
      <c r="T33" s="23" t="n">
        <v>101748.493171806</v>
      </c>
      <c r="U33" s="23" t="n">
        <v>50740.0105980249</v>
      </c>
      <c r="V33" s="23" t="n">
        <v>21079.4725565399</v>
      </c>
      <c r="W33" s="23" t="n">
        <v>200862</v>
      </c>
      <c r="X33" s="23" t="n">
        <v>7360</v>
      </c>
      <c r="Y33" s="23" t="n">
        <v>29184.3442255505</v>
      </c>
      <c r="Z33" s="23" t="n">
        <v>13313.1667023597</v>
      </c>
      <c r="AA33" s="23" t="n">
        <v>14516.7289598162</v>
      </c>
      <c r="AB33" s="23" t="n">
        <v>121726.415608705</v>
      </c>
      <c r="AC33" s="23" t="n">
        <v>1767.4788777524</v>
      </c>
      <c r="AD33" s="23" t="n">
        <v>10728.6966480419</v>
      </c>
      <c r="AE33" s="23" t="n">
        <v>1988.363812974</v>
      </c>
      <c r="AF33" s="23" t="n">
        <v>276.8051648005</v>
      </c>
      <c r="AG33" s="23" t="n">
        <v>1135477.02569981</v>
      </c>
      <c r="AH33" s="23" t="n">
        <v>61444.5844755905</v>
      </c>
      <c r="AI33" s="23" t="n">
        <v>343760.916746271</v>
      </c>
      <c r="AJ33" s="23" t="n">
        <v>325505.456022704</v>
      </c>
      <c r="AK33" s="23" t="n">
        <v>169617.967090669</v>
      </c>
      <c r="AL33" s="23" t="n">
        <v>230669.396813776</v>
      </c>
      <c r="AM33" s="23" t="n">
        <v>266.074025678435</v>
      </c>
      <c r="AN33" s="23" t="n">
        <v>3493.93918734175</v>
      </c>
      <c r="AO33" s="23" t="n">
        <v>495.71381658129</v>
      </c>
      <c r="AP33" s="23" t="n">
        <v>222.977521196931</v>
      </c>
    </row>
    <row r="34" customFormat="false" ht="15.75" hidden="false" customHeight="true" outlineLevel="0" collapsed="false">
      <c r="A34" s="72"/>
      <c r="B34" s="22" t="s">
        <v>16</v>
      </c>
      <c r="C34" s="23" t="n">
        <v>1081877.22775023</v>
      </c>
      <c r="D34" s="23" t="n">
        <v>43011.3752240827</v>
      </c>
      <c r="E34" s="23" t="n">
        <v>321505.758799031</v>
      </c>
      <c r="F34" s="23" t="n">
        <v>188329.427869419</v>
      </c>
      <c r="G34" s="23" t="n">
        <v>113031.579026277</v>
      </c>
      <c r="H34" s="23" t="n">
        <v>145665.246300434</v>
      </c>
      <c r="I34" s="23" t="n">
        <v>81015.5667181837</v>
      </c>
      <c r="J34" s="23" t="n">
        <v>110624.926867</v>
      </c>
      <c r="K34" s="23" t="n">
        <v>55444.4404878997</v>
      </c>
      <c r="L34" s="23" t="n">
        <v>23248.906457904</v>
      </c>
      <c r="M34" s="23" t="n">
        <v>455996.999903343</v>
      </c>
      <c r="N34" s="23" t="n">
        <v>4098.80645368274</v>
      </c>
      <c r="O34" s="23" t="n">
        <v>139248.215575106</v>
      </c>
      <c r="P34" s="23" t="n">
        <v>39955.8529625135</v>
      </c>
      <c r="Q34" s="23" t="n">
        <v>3001.6507756512</v>
      </c>
      <c r="R34" s="23" t="n">
        <v>7901.98879567197</v>
      </c>
      <c r="S34" s="23" t="n">
        <v>80048.3703929718</v>
      </c>
      <c r="T34" s="23" t="n">
        <v>104301.465149126</v>
      </c>
      <c r="U34" s="23" t="n">
        <v>54409.7617386528</v>
      </c>
      <c r="V34" s="23" t="n">
        <v>23030.8880599668</v>
      </c>
      <c r="W34" s="23" t="n">
        <v>98457.9999939193</v>
      </c>
      <c r="X34" s="23" t="n">
        <v>5143</v>
      </c>
      <c r="Y34" s="23" t="n">
        <v>11505.5355762394</v>
      </c>
      <c r="Z34" s="23" t="n">
        <v>5344.7858155636</v>
      </c>
      <c r="AA34" s="23" t="n">
        <v>12925.7729868977</v>
      </c>
      <c r="AB34" s="23" t="n">
        <v>57736.0910695667</v>
      </c>
      <c r="AC34" s="23" t="n">
        <v>804.3843597003</v>
      </c>
      <c r="AD34" s="23" t="n">
        <v>4185.5036892948</v>
      </c>
      <c r="AE34" s="23" t="n">
        <v>731.3491084845</v>
      </c>
      <c r="AF34" s="23" t="n">
        <v>81.5773881723</v>
      </c>
      <c r="AG34" s="23" t="n">
        <v>527422.227852969</v>
      </c>
      <c r="AH34" s="23" t="n">
        <v>33769.5687703999</v>
      </c>
      <c r="AI34" s="23" t="n">
        <v>170752.007647686</v>
      </c>
      <c r="AJ34" s="23" t="n">
        <v>143028.789091342</v>
      </c>
      <c r="AK34" s="23" t="n">
        <v>97104.1552637284</v>
      </c>
      <c r="AL34" s="23" t="n">
        <v>80027.1664351955</v>
      </c>
      <c r="AM34" s="23" t="n">
        <v>162.811965511532</v>
      </c>
      <c r="AN34" s="23" t="n">
        <v>2137.95802857868</v>
      </c>
      <c r="AO34" s="23" t="n">
        <v>303.329640762481</v>
      </c>
      <c r="AP34" s="23" t="n">
        <v>136.441009764971</v>
      </c>
    </row>
    <row r="35" customFormat="false" ht="15.75" hidden="false" customHeight="true" outlineLevel="0" collapsed="false">
      <c r="A35" s="72"/>
      <c r="B35" s="22" t="s">
        <v>17</v>
      </c>
      <c r="C35" s="23" t="n">
        <v>1029041.91272734</v>
      </c>
      <c r="D35" s="23" t="n">
        <v>34659.4691676775</v>
      </c>
      <c r="E35" s="23" t="n">
        <v>217056.907204295</v>
      </c>
      <c r="F35" s="23" t="n">
        <v>196375.822832957</v>
      </c>
      <c r="G35" s="23" t="n">
        <v>153531.946855351</v>
      </c>
      <c r="H35" s="23" t="n">
        <v>171146.20277218</v>
      </c>
      <c r="I35" s="23" t="n">
        <v>72640.9293737733</v>
      </c>
      <c r="J35" s="23" t="n">
        <v>102352.307407224</v>
      </c>
      <c r="K35" s="23" t="n">
        <v>51138.8537778844</v>
      </c>
      <c r="L35" s="23" t="n">
        <v>30139.473336001</v>
      </c>
      <c r="M35" s="23" t="n">
        <v>414922.00080868</v>
      </c>
      <c r="N35" s="23" t="n">
        <v>2756.63208896609</v>
      </c>
      <c r="O35" s="23" t="n">
        <v>108503.044340061</v>
      </c>
      <c r="P35" s="23" t="n">
        <v>41256.7935345243</v>
      </c>
      <c r="Q35" s="23" t="n">
        <v>4947.48875409698</v>
      </c>
      <c r="R35" s="23" t="n">
        <v>7434.16913793534</v>
      </c>
      <c r="S35" s="23" t="n">
        <v>71999.4218108877</v>
      </c>
      <c r="T35" s="23" t="n">
        <v>97677.2882489078</v>
      </c>
      <c r="U35" s="23" t="n">
        <v>50382.9183741679</v>
      </c>
      <c r="V35" s="23" t="n">
        <v>29964.244519133</v>
      </c>
      <c r="W35" s="23" t="n">
        <v>90933.9718090443</v>
      </c>
      <c r="X35" s="23" t="n">
        <v>5300</v>
      </c>
      <c r="Y35" s="23" t="n">
        <v>8350.3046619491</v>
      </c>
      <c r="Z35" s="23" t="n">
        <v>1308.8093241684</v>
      </c>
      <c r="AA35" s="23" t="n">
        <v>12180.7117354868</v>
      </c>
      <c r="AB35" s="23" t="n">
        <v>60036.4016041825</v>
      </c>
      <c r="AC35" s="23" t="n">
        <v>493.5830745788</v>
      </c>
      <c r="AD35" s="23" t="n">
        <v>2732.5553472925</v>
      </c>
      <c r="AE35" s="23" t="n">
        <v>480.3421287838</v>
      </c>
      <c r="AF35" s="23" t="n">
        <v>51.2639326024</v>
      </c>
      <c r="AG35" s="23" t="n">
        <v>523185.940109619</v>
      </c>
      <c r="AH35" s="23" t="n">
        <v>26602.8370787114</v>
      </c>
      <c r="AI35" s="23" t="n">
        <v>100203.558202285</v>
      </c>
      <c r="AJ35" s="23" t="n">
        <v>153810.219974264</v>
      </c>
      <c r="AK35" s="23" t="n">
        <v>136403.746365767</v>
      </c>
      <c r="AL35" s="23" t="n">
        <v>103675.632030062</v>
      </c>
      <c r="AM35" s="23" t="n">
        <v>147.924488306724</v>
      </c>
      <c r="AN35" s="23" t="n">
        <v>1942.46381102343</v>
      </c>
      <c r="AO35" s="23" t="n">
        <v>275.593274932672</v>
      </c>
      <c r="AP35" s="23" t="n">
        <v>123.964884265535</v>
      </c>
    </row>
    <row r="36" customFormat="false" ht="15.75" hidden="false" customHeight="true" outlineLevel="0" collapsed="false">
      <c r="A36" s="72"/>
      <c r="B36" s="22" t="s">
        <v>18</v>
      </c>
      <c r="C36" s="23" t="n">
        <v>766389.681691992</v>
      </c>
      <c r="D36" s="23" t="n">
        <v>29964.8840379334</v>
      </c>
      <c r="E36" s="23" t="n">
        <v>119417.846814536</v>
      </c>
      <c r="F36" s="23" t="n">
        <v>124165.095684686</v>
      </c>
      <c r="G36" s="23" t="n">
        <v>120003.817589234</v>
      </c>
      <c r="H36" s="23" t="n">
        <v>89930.1974789174</v>
      </c>
      <c r="I36" s="23" t="n">
        <v>86412.5831563028</v>
      </c>
      <c r="J36" s="23" t="n">
        <v>96080.5027073826</v>
      </c>
      <c r="K36" s="23" t="n">
        <v>81380.3560178388</v>
      </c>
      <c r="L36" s="23" t="n">
        <v>19034.3982051629</v>
      </c>
      <c r="M36" s="23" t="n">
        <v>391229.939916954</v>
      </c>
      <c r="N36" s="23" t="n">
        <v>2879.59190131668</v>
      </c>
      <c r="O36" s="23" t="n">
        <v>63543.3313960204</v>
      </c>
      <c r="P36" s="23" t="n">
        <v>34067.3415230503</v>
      </c>
      <c r="Q36" s="23" t="n">
        <v>5211.67182797428</v>
      </c>
      <c r="R36" s="23" t="n">
        <v>6816.18289575597</v>
      </c>
      <c r="S36" s="23" t="n">
        <v>85831.0424816501</v>
      </c>
      <c r="T36" s="23" t="n">
        <v>93139.9693170008</v>
      </c>
      <c r="U36" s="23" t="n">
        <v>80770.0629312433</v>
      </c>
      <c r="V36" s="23" t="n">
        <v>18970.7456429426</v>
      </c>
      <c r="W36" s="23" t="n">
        <v>60757.9905972736</v>
      </c>
      <c r="X36" s="23" t="n">
        <v>4753</v>
      </c>
      <c r="Y36" s="23" t="n">
        <v>6115.1937868112</v>
      </c>
      <c r="Z36" s="23" t="n">
        <v>70.6610656544</v>
      </c>
      <c r="AA36" s="23" t="n">
        <v>10430.8716673232</v>
      </c>
      <c r="AB36" s="23" t="n">
        <v>35483.7156143376</v>
      </c>
      <c r="AC36" s="23" t="n">
        <v>564.2247473536</v>
      </c>
      <c r="AD36" s="23" t="n">
        <v>2713.1500446976</v>
      </c>
      <c r="AE36" s="23" t="n">
        <v>578.0323449616</v>
      </c>
      <c r="AF36" s="23" t="n">
        <v>49.1413261344</v>
      </c>
      <c r="AG36" s="23" t="n">
        <v>314401.751177765</v>
      </c>
      <c r="AH36" s="23" t="n">
        <v>22332.2921366167</v>
      </c>
      <c r="AI36" s="23" t="n">
        <v>49759.3216317042</v>
      </c>
      <c r="AJ36" s="23" t="n">
        <v>90027.0930959811</v>
      </c>
      <c r="AK36" s="23" t="n">
        <v>104361.274093936</v>
      </c>
      <c r="AL36" s="23" t="n">
        <v>47630.2989688238</v>
      </c>
      <c r="AM36" s="23" t="n">
        <v>17.3159272991406</v>
      </c>
      <c r="AN36" s="23" t="n">
        <v>227.383345684189</v>
      </c>
      <c r="AO36" s="23" t="n">
        <v>32.2607416339466</v>
      </c>
      <c r="AP36" s="23" t="n">
        <v>14.5112360859277</v>
      </c>
    </row>
    <row r="37" customFormat="false" ht="15.75" hidden="false" customHeight="true" outlineLevel="0" collapsed="false">
      <c r="A37" s="72"/>
      <c r="B37" s="22" t="s">
        <v>19</v>
      </c>
      <c r="C37" s="23" t="n">
        <v>568145.504335236</v>
      </c>
      <c r="D37" s="23" t="n">
        <v>26534.9294709008</v>
      </c>
      <c r="E37" s="23" t="n">
        <v>78567.9389290535</v>
      </c>
      <c r="F37" s="23" t="n">
        <v>54817.2173567289</v>
      </c>
      <c r="G37" s="23" t="n">
        <v>88491.3621202806</v>
      </c>
      <c r="H37" s="23" t="n">
        <v>48893.8192015006</v>
      </c>
      <c r="I37" s="23" t="n">
        <v>80946.7786895183</v>
      </c>
      <c r="J37" s="23" t="n">
        <v>79967.585135485</v>
      </c>
      <c r="K37" s="23" t="n">
        <v>93281.6929492627</v>
      </c>
      <c r="L37" s="23" t="n">
        <v>16644.1804825063</v>
      </c>
      <c r="M37" s="23" t="n">
        <v>335868.000040117</v>
      </c>
      <c r="N37" s="23" t="n">
        <v>3087.70475114105</v>
      </c>
      <c r="O37" s="23" t="n">
        <v>34633.4040066159</v>
      </c>
      <c r="P37" s="23" t="n">
        <v>22068.1450246924</v>
      </c>
      <c r="Q37" s="23" t="n">
        <v>3881.518641932</v>
      </c>
      <c r="R37" s="23" t="n">
        <v>3647.68145134302</v>
      </c>
      <c r="S37" s="23" t="n">
        <v>80705.3354754047</v>
      </c>
      <c r="T37" s="23" t="n">
        <v>78286.5801912342</v>
      </c>
      <c r="U37" s="23" t="n">
        <v>92980.4804511132</v>
      </c>
      <c r="V37" s="23" t="n">
        <v>16577.1500466405</v>
      </c>
      <c r="W37" s="23" t="n">
        <v>38908.990601</v>
      </c>
      <c r="X37" s="23" t="n">
        <v>4990</v>
      </c>
      <c r="Y37" s="23" t="n">
        <v>2721.2569096656</v>
      </c>
      <c r="Z37" s="23" t="n">
        <v>19.7104950596</v>
      </c>
      <c r="AA37" s="23" t="n">
        <v>8681.328561186</v>
      </c>
      <c r="AB37" s="23" t="n">
        <v>21233.2619684696</v>
      </c>
      <c r="AC37" s="23" t="n">
        <v>180.415124274</v>
      </c>
      <c r="AD37" s="23" t="n">
        <v>879.61730472</v>
      </c>
      <c r="AE37" s="23" t="n">
        <v>187.5130606272</v>
      </c>
      <c r="AF37" s="23" t="n">
        <v>15.887176998</v>
      </c>
      <c r="AG37" s="23" t="n">
        <v>193368.513694119</v>
      </c>
      <c r="AH37" s="23" t="n">
        <v>18457.2247197598</v>
      </c>
      <c r="AI37" s="23" t="n">
        <v>41213.2780127719</v>
      </c>
      <c r="AJ37" s="23" t="n">
        <v>32729.361836977</v>
      </c>
      <c r="AK37" s="23" t="n">
        <v>75928.5149171626</v>
      </c>
      <c r="AL37" s="23" t="n">
        <v>24012.875781688</v>
      </c>
      <c r="AM37" s="23" t="n">
        <v>61.0280898395663</v>
      </c>
      <c r="AN37" s="23" t="n">
        <v>801.387639530781</v>
      </c>
      <c r="AO37" s="23" t="n">
        <v>113.699437522341</v>
      </c>
      <c r="AP37" s="23" t="n">
        <v>51.1432588678619</v>
      </c>
    </row>
    <row r="38" customFormat="false" ht="15.75" hidden="false" customHeight="true" outlineLevel="0" collapsed="false">
      <c r="A38" s="72"/>
      <c r="B38" s="22" t="s">
        <v>20</v>
      </c>
      <c r="C38" s="23" t="n">
        <v>820433.891266701</v>
      </c>
      <c r="D38" s="23" t="n">
        <v>45206.9926724377</v>
      </c>
      <c r="E38" s="23" t="n">
        <v>178377.605053344</v>
      </c>
      <c r="F38" s="23" t="n">
        <v>89750.7279207868</v>
      </c>
      <c r="G38" s="23" t="n">
        <v>142177.313656517</v>
      </c>
      <c r="H38" s="23" t="n">
        <v>88634.692923147</v>
      </c>
      <c r="I38" s="23" t="n">
        <v>76695.6545783547</v>
      </c>
      <c r="J38" s="23" t="n">
        <v>86100.5509525063</v>
      </c>
      <c r="K38" s="23" t="n">
        <v>99859.7993285944</v>
      </c>
      <c r="L38" s="23" t="n">
        <v>13630.5541810134</v>
      </c>
      <c r="M38" s="23" t="n">
        <v>377690.992199069</v>
      </c>
      <c r="N38" s="23" t="n">
        <v>3790.05166164454</v>
      </c>
      <c r="O38" s="23" t="n">
        <v>60363.464830301</v>
      </c>
      <c r="P38" s="23" t="n">
        <v>34638.8405605811</v>
      </c>
      <c r="Q38" s="23" t="n">
        <v>4887.83611632649</v>
      </c>
      <c r="R38" s="23" t="n">
        <v>5341.24757814209</v>
      </c>
      <c r="S38" s="23" t="n">
        <v>75543.0194663769</v>
      </c>
      <c r="T38" s="23" t="n">
        <v>80958.3791789505</v>
      </c>
      <c r="U38" s="23" t="n">
        <v>98722.7501103522</v>
      </c>
      <c r="V38" s="23" t="n">
        <v>13445.4026963939</v>
      </c>
      <c r="W38" s="23" t="n">
        <v>68364.766</v>
      </c>
      <c r="X38" s="23" t="n">
        <v>6381</v>
      </c>
      <c r="Y38" s="23" t="n">
        <v>6174.3882380085</v>
      </c>
      <c r="Z38" s="23" t="n">
        <v>89.401042169</v>
      </c>
      <c r="AA38" s="23" t="n">
        <v>14961.729450544</v>
      </c>
      <c r="AB38" s="23" t="n">
        <v>34211.81796008</v>
      </c>
      <c r="AC38" s="23" t="n">
        <v>873.5967365795</v>
      </c>
      <c r="AD38" s="23" t="n">
        <v>4485.671691335</v>
      </c>
      <c r="AE38" s="23" t="n">
        <v>1043.9061655525</v>
      </c>
      <c r="AF38" s="23" t="n">
        <v>143.2547157315</v>
      </c>
      <c r="AG38" s="23" t="n">
        <v>374378.133067631</v>
      </c>
      <c r="AH38" s="23" t="n">
        <v>35035.9410107931</v>
      </c>
      <c r="AI38" s="23" t="n">
        <v>111839.751985035</v>
      </c>
      <c r="AJ38" s="23" t="n">
        <v>55022.4863180368</v>
      </c>
      <c r="AK38" s="23" t="n">
        <v>122327.748089646</v>
      </c>
      <c r="AL38" s="23" t="n">
        <v>49081.6273849249</v>
      </c>
      <c r="AM38" s="23" t="n">
        <v>279.038375398238</v>
      </c>
      <c r="AN38" s="23" t="n">
        <v>656.500082220774</v>
      </c>
      <c r="AO38" s="23" t="n">
        <v>93.1430526895982</v>
      </c>
      <c r="AP38" s="23" t="n">
        <v>41.8967688879754</v>
      </c>
    </row>
    <row r="39" customFormat="false" ht="15.75" hidden="false" customHeight="true" outlineLevel="0" collapsed="false">
      <c r="A39" s="72"/>
      <c r="B39" s="22" t="s">
        <v>21</v>
      </c>
      <c r="C39" s="23" t="n">
        <v>631426.293481866</v>
      </c>
      <c r="D39" s="23" t="n">
        <v>40115.662762151</v>
      </c>
      <c r="E39" s="23" t="n">
        <v>121850.397163344</v>
      </c>
      <c r="F39" s="23" t="n">
        <v>73998.9059454134</v>
      </c>
      <c r="G39" s="23" t="n">
        <v>90615.3968843307</v>
      </c>
      <c r="H39" s="23" t="n">
        <v>64300.1343407598</v>
      </c>
      <c r="I39" s="23" t="n">
        <v>71013.9412265381</v>
      </c>
      <c r="J39" s="23" t="n">
        <v>68657.5381965061</v>
      </c>
      <c r="K39" s="23" t="n">
        <v>86913.4363041163</v>
      </c>
      <c r="L39" s="23" t="n">
        <v>13960.8806587079</v>
      </c>
      <c r="M39" s="23" t="n">
        <v>335341.000101543</v>
      </c>
      <c r="N39" s="23" t="n">
        <v>3738.37624474692</v>
      </c>
      <c r="O39" s="23" t="n">
        <v>58870.8518343099</v>
      </c>
      <c r="P39" s="23" t="n">
        <v>25930.3197204483</v>
      </c>
      <c r="Q39" s="23" t="n">
        <v>4670.13123749445</v>
      </c>
      <c r="R39" s="23" t="n">
        <v>4709.1053359889</v>
      </c>
      <c r="S39" s="23" t="n">
        <v>70461.6966673495</v>
      </c>
      <c r="T39" s="23" t="n">
        <v>66521.8775606778</v>
      </c>
      <c r="U39" s="23" t="n">
        <v>86557.9151690758</v>
      </c>
      <c r="V39" s="23" t="n">
        <v>13880.7263314518</v>
      </c>
      <c r="W39" s="23" t="n">
        <v>50650.0000028472</v>
      </c>
      <c r="X39" s="23" t="n">
        <v>6550</v>
      </c>
      <c r="Y39" s="23" t="n">
        <v>3671.9325019408</v>
      </c>
      <c r="Z39" s="23" t="n">
        <v>62.4003416312</v>
      </c>
      <c r="AA39" s="23" t="n">
        <v>10050.0116605792</v>
      </c>
      <c r="AB39" s="23" t="n">
        <v>27740.8530363304</v>
      </c>
      <c r="AC39" s="23" t="n">
        <v>409.6843084112</v>
      </c>
      <c r="AD39" s="23" t="n">
        <v>1798.7450704184</v>
      </c>
      <c r="AE39" s="23" t="n">
        <v>307.7201599296</v>
      </c>
      <c r="AF39" s="23" t="n">
        <v>58.6529236064</v>
      </c>
      <c r="AG39" s="23" t="n">
        <v>245435.293377476</v>
      </c>
      <c r="AH39" s="23" t="n">
        <v>29827.2865174041</v>
      </c>
      <c r="AI39" s="23" t="n">
        <v>59307.6128270929</v>
      </c>
      <c r="AJ39" s="23" t="n">
        <v>48006.1858833339</v>
      </c>
      <c r="AK39" s="23" t="n">
        <v>75895.253986257</v>
      </c>
      <c r="AL39" s="23" t="n">
        <v>31850.1759684405</v>
      </c>
      <c r="AM39" s="23" t="n">
        <v>142.560250777409</v>
      </c>
      <c r="AN39" s="23" t="n">
        <v>336.915565409917</v>
      </c>
      <c r="AO39" s="23" t="n">
        <v>47.8009751109495</v>
      </c>
      <c r="AP39" s="23" t="n">
        <v>21.5014036496743</v>
      </c>
    </row>
    <row r="40" customFormat="false" ht="15.75" hidden="false" customHeight="true" outlineLevel="0" collapsed="false">
      <c r="A40" s="72"/>
      <c r="B40" s="22" t="s">
        <v>22</v>
      </c>
      <c r="C40" s="23" t="n">
        <v>584906.23502294</v>
      </c>
      <c r="D40" s="23" t="n">
        <v>31069.3427624927</v>
      </c>
      <c r="E40" s="23" t="n">
        <v>128620.023411559</v>
      </c>
      <c r="F40" s="23" t="n">
        <v>63393.1926146512</v>
      </c>
      <c r="G40" s="23" t="n">
        <v>72712.408390542</v>
      </c>
      <c r="H40" s="23" t="n">
        <v>60681.165532712</v>
      </c>
      <c r="I40" s="23" t="n">
        <v>67347.811471314</v>
      </c>
      <c r="J40" s="23" t="n">
        <v>64207.7240921861</v>
      </c>
      <c r="K40" s="23" t="n">
        <v>82568.227131116</v>
      </c>
      <c r="L40" s="23" t="n">
        <v>14306.3396163682</v>
      </c>
      <c r="M40" s="23" t="n">
        <v>328416.000087688</v>
      </c>
      <c r="N40" s="23" t="n">
        <v>3050.77815417004</v>
      </c>
      <c r="O40" s="23" t="n">
        <v>68153.2731761</v>
      </c>
      <c r="P40" s="23" t="n">
        <v>21199.1125493855</v>
      </c>
      <c r="Q40" s="23" t="n">
        <v>4586.35149731258</v>
      </c>
      <c r="R40" s="23" t="n">
        <v>4780.99119695197</v>
      </c>
      <c r="S40" s="23" t="n">
        <v>67076.8177017983</v>
      </c>
      <c r="T40" s="23" t="n">
        <v>62952.6125288429</v>
      </c>
      <c r="U40" s="23" t="n">
        <v>82376.7323689014</v>
      </c>
      <c r="V40" s="23" t="n">
        <v>14239.3309142251</v>
      </c>
      <c r="W40" s="23" t="n">
        <v>45097.76376666</v>
      </c>
      <c r="X40" s="23" t="n">
        <v>4875</v>
      </c>
      <c r="Y40" s="23" t="n">
        <v>3323.222567851</v>
      </c>
      <c r="Z40" s="23" t="n">
        <v>9.9104059402</v>
      </c>
      <c r="AA40" s="23" t="n">
        <v>8313.6915857129</v>
      </c>
      <c r="AB40" s="23" t="n">
        <v>27979.8055073446</v>
      </c>
      <c r="AC40" s="23" t="n">
        <v>93.0485398823</v>
      </c>
      <c r="AD40" s="23" t="n">
        <v>416.9820665131</v>
      </c>
      <c r="AE40" s="23" t="n">
        <v>72.5824558375</v>
      </c>
      <c r="AF40" s="23" t="n">
        <v>13.5206375784</v>
      </c>
      <c r="AG40" s="23" t="n">
        <v>211392.471168592</v>
      </c>
      <c r="AH40" s="23" t="n">
        <v>23143.5646083227</v>
      </c>
      <c r="AI40" s="23" t="n">
        <v>57143.5276676081</v>
      </c>
      <c r="AJ40" s="23" t="n">
        <v>42184.1696593255</v>
      </c>
      <c r="AK40" s="23" t="n">
        <v>59812.3653075165</v>
      </c>
      <c r="AL40" s="23" t="n">
        <v>27920.3688284154</v>
      </c>
      <c r="AM40" s="23" t="n">
        <v>177.945229633375</v>
      </c>
      <c r="AN40" s="23" t="n">
        <v>838.129496830115</v>
      </c>
      <c r="AO40" s="23" t="n">
        <v>118.912306377099</v>
      </c>
      <c r="AP40" s="23" t="n">
        <v>53.488064564691</v>
      </c>
    </row>
    <row r="41" customFormat="false" ht="15.75" hidden="false" customHeight="true" outlineLevel="0" collapsed="false">
      <c r="A41" s="72"/>
      <c r="B41" s="22" t="s">
        <v>23</v>
      </c>
      <c r="C41" s="23" t="n">
        <v>617592.329263374</v>
      </c>
      <c r="D41" s="23" t="n">
        <v>26112.4141463402</v>
      </c>
      <c r="E41" s="23" t="n">
        <v>135502.476801916</v>
      </c>
      <c r="F41" s="23" t="n">
        <v>80084.2072421646</v>
      </c>
      <c r="G41" s="23" t="n">
        <v>73606.8177471484</v>
      </c>
      <c r="H41" s="23" t="n">
        <v>77853.6919589881</v>
      </c>
      <c r="I41" s="23" t="n">
        <v>65002.5575805473</v>
      </c>
      <c r="J41" s="23" t="n">
        <v>59462.8458315973</v>
      </c>
      <c r="K41" s="23" t="n">
        <v>84893.7026545743</v>
      </c>
      <c r="L41" s="23" t="n">
        <v>15073.615300098</v>
      </c>
      <c r="M41" s="23" t="n">
        <v>332454.000033551</v>
      </c>
      <c r="N41" s="23" t="n">
        <v>2648.2258522502</v>
      </c>
      <c r="O41" s="23" t="n">
        <v>71260.1955545452</v>
      </c>
      <c r="P41" s="23" t="n">
        <v>25106.0841320776</v>
      </c>
      <c r="Q41" s="23" t="n">
        <v>4045.92751499937</v>
      </c>
      <c r="R41" s="23" t="n">
        <v>5861.50490735049</v>
      </c>
      <c r="S41" s="23" t="n">
        <v>64907.2075460089</v>
      </c>
      <c r="T41" s="23" t="n">
        <v>58798.1664220159</v>
      </c>
      <c r="U41" s="23" t="n">
        <v>84788.281005448</v>
      </c>
      <c r="V41" s="23" t="n">
        <v>15038.4070988551</v>
      </c>
      <c r="W41" s="23" t="n">
        <v>51398.3840828834</v>
      </c>
      <c r="X41" s="23" t="n">
        <v>3951</v>
      </c>
      <c r="Y41" s="23" t="n">
        <v>3326.7326799679</v>
      </c>
      <c r="Z41" s="23" t="n">
        <v>30.65686872</v>
      </c>
      <c r="AA41" s="23" t="n">
        <v>8894.369336433</v>
      </c>
      <c r="AB41" s="23" t="n">
        <v>34712.6228498453</v>
      </c>
      <c r="AC41" s="23" t="n">
        <v>70.5375765784</v>
      </c>
      <c r="AD41" s="23" t="n">
        <v>338.855737296</v>
      </c>
      <c r="AE41" s="23" t="n">
        <v>59.19437173</v>
      </c>
      <c r="AF41" s="23" t="n">
        <v>14.4146623128</v>
      </c>
      <c r="AG41" s="23" t="n">
        <v>233739.94514694</v>
      </c>
      <c r="AH41" s="23" t="n">
        <v>19513.18829409</v>
      </c>
      <c r="AI41" s="23" t="n">
        <v>60915.5485674028</v>
      </c>
      <c r="AJ41" s="23" t="n">
        <v>54947.466241367</v>
      </c>
      <c r="AK41" s="23" t="n">
        <v>60666.520895716</v>
      </c>
      <c r="AL41" s="23" t="n">
        <v>37279.5642017923</v>
      </c>
      <c r="AM41" s="23" t="n">
        <v>24.8124579600083</v>
      </c>
      <c r="AN41" s="23" t="n">
        <v>325.823672285334</v>
      </c>
      <c r="AO41" s="23" t="n">
        <v>46.2272773962735</v>
      </c>
      <c r="AP41" s="23" t="n">
        <v>20.7935389300126</v>
      </c>
    </row>
    <row r="42" customFormat="false" ht="15.75" hidden="false" customHeight="true" outlineLevel="0" collapsed="false">
      <c r="A42" s="72"/>
      <c r="B42" s="22" t="s">
        <v>24</v>
      </c>
      <c r="C42" s="23" t="n">
        <v>565923.746291354</v>
      </c>
      <c r="D42" s="23" t="n">
        <v>28234.4765426807</v>
      </c>
      <c r="E42" s="23" t="n">
        <v>119264.515581188</v>
      </c>
      <c r="F42" s="23" t="n">
        <v>79094.9940561266</v>
      </c>
      <c r="G42" s="23" t="n">
        <v>75094.5864046122</v>
      </c>
      <c r="H42" s="23" t="n">
        <v>82125.9592772808</v>
      </c>
      <c r="I42" s="23" t="n">
        <v>53108.2346673043</v>
      </c>
      <c r="J42" s="23" t="n">
        <v>63761.6776692532</v>
      </c>
      <c r="K42" s="23" t="n">
        <v>47435.4562360437</v>
      </c>
      <c r="L42" s="23" t="n">
        <v>17803.8458568646</v>
      </c>
      <c r="M42" s="23" t="n">
        <v>276597.99999402</v>
      </c>
      <c r="N42" s="23" t="n">
        <v>2332.59696139925</v>
      </c>
      <c r="O42" s="23" t="n">
        <v>63740.3874582422</v>
      </c>
      <c r="P42" s="23" t="n">
        <v>19280.5712130974</v>
      </c>
      <c r="Q42" s="23" t="n">
        <v>4178.49837244491</v>
      </c>
      <c r="R42" s="23" t="n">
        <v>5806.1699040855</v>
      </c>
      <c r="S42" s="23" t="n">
        <v>53014.3430916848</v>
      </c>
      <c r="T42" s="23" t="n">
        <v>63133.5047512962</v>
      </c>
      <c r="U42" s="23" t="n">
        <v>47341.3867896381</v>
      </c>
      <c r="V42" s="23" t="n">
        <v>17770.5414521315</v>
      </c>
      <c r="W42" s="23" t="n">
        <v>54239.808351867</v>
      </c>
      <c r="X42" s="23" t="n">
        <v>4555.8620688744</v>
      </c>
      <c r="Y42" s="23" t="n">
        <v>4707.7021426212</v>
      </c>
      <c r="Z42" s="23" t="n">
        <v>82.1798436372</v>
      </c>
      <c r="AA42" s="23" t="n">
        <v>7961.4195115344</v>
      </c>
      <c r="AB42" s="23" t="n">
        <v>36458.2090872394</v>
      </c>
      <c r="AC42" s="23" t="n">
        <v>71.6131547312</v>
      </c>
      <c r="AD42" s="23" t="n">
        <v>335.6248340288</v>
      </c>
      <c r="AE42" s="23" t="n">
        <v>52.56324947084</v>
      </c>
      <c r="AF42" s="23" t="n">
        <v>14.6344597296</v>
      </c>
      <c r="AG42" s="23" t="n">
        <v>235085.937945467</v>
      </c>
      <c r="AH42" s="23" t="n">
        <v>21346.017512407</v>
      </c>
      <c r="AI42" s="23" t="n">
        <v>50816.4259803244</v>
      </c>
      <c r="AJ42" s="23" t="n">
        <v>59732.242999392</v>
      </c>
      <c r="AK42" s="23" t="n">
        <v>62954.6685206329</v>
      </c>
      <c r="AL42" s="23" t="n">
        <v>39861.580285956</v>
      </c>
      <c r="AM42" s="23" t="n">
        <v>22.2784208882963</v>
      </c>
      <c r="AN42" s="23" t="n">
        <v>292.548083928133</v>
      </c>
      <c r="AO42" s="23" t="n">
        <v>41.5061969347163</v>
      </c>
      <c r="AP42" s="23" t="n">
        <v>18.6699450034427</v>
      </c>
    </row>
    <row r="43" customFormat="false" ht="15.75" hidden="false" customHeight="true" outlineLevel="0" collapsed="false">
      <c r="A43" s="72"/>
      <c r="B43" s="22" t="s">
        <v>25</v>
      </c>
      <c r="C43" s="26" t="n">
        <v>660930.419037447</v>
      </c>
      <c r="D43" s="26" t="n">
        <v>38163.1396219647</v>
      </c>
      <c r="E43" s="26" t="n">
        <v>141575.402543895</v>
      </c>
      <c r="F43" s="26" t="n">
        <v>98911.6753026248</v>
      </c>
      <c r="G43" s="26" t="n">
        <v>91686.6394926783</v>
      </c>
      <c r="H43" s="26" t="n">
        <v>115201.317877835</v>
      </c>
      <c r="I43" s="26" t="n">
        <v>53133.7858991667</v>
      </c>
      <c r="J43" s="26" t="n">
        <v>65414.7713328116</v>
      </c>
      <c r="K43" s="26" t="n">
        <v>43317.9335196246</v>
      </c>
      <c r="L43" s="26" t="n">
        <v>13525.7534468463</v>
      </c>
      <c r="M43" s="26" t="n">
        <v>279369.000093422</v>
      </c>
      <c r="N43" s="26" t="n">
        <v>2528.13315176191</v>
      </c>
      <c r="O43" s="26" t="n">
        <v>70413.0178614526</v>
      </c>
      <c r="P43" s="26" t="n">
        <v>21414.197372376</v>
      </c>
      <c r="Q43" s="26" t="n">
        <v>4468.88822167456</v>
      </c>
      <c r="R43" s="26" t="n">
        <v>7307.15113376883</v>
      </c>
      <c r="S43" s="26" t="n">
        <v>52934.6744883551</v>
      </c>
      <c r="T43" s="26" t="n">
        <v>63777.08333935</v>
      </c>
      <c r="U43" s="26" t="n">
        <v>43092.4407402258</v>
      </c>
      <c r="V43" s="26" t="n">
        <v>13433.4137844576</v>
      </c>
      <c r="W43" s="26" t="n">
        <v>85058.883017076</v>
      </c>
      <c r="X43" s="26" t="n">
        <v>5258</v>
      </c>
      <c r="Y43" s="26" t="n">
        <v>10295.4708966486</v>
      </c>
      <c r="Z43" s="26" t="n">
        <v>588.7491766894</v>
      </c>
      <c r="AA43" s="26" t="n">
        <v>10839.3493617852</v>
      </c>
      <c r="AB43" s="26" t="n">
        <v>57329.3859245669</v>
      </c>
      <c r="AC43" s="26" t="n">
        <v>115.5409413296</v>
      </c>
      <c r="AD43" s="26" t="n">
        <v>540.286090818</v>
      </c>
      <c r="AE43" s="26" t="n">
        <v>69.7953702524</v>
      </c>
      <c r="AF43" s="26" t="n">
        <v>22.30525498585</v>
      </c>
      <c r="AG43" s="26" t="n">
        <v>296502.535926949</v>
      </c>
      <c r="AH43" s="26" t="n">
        <v>30377.0064702028</v>
      </c>
      <c r="AI43" s="26" t="n">
        <v>60866.9137857941</v>
      </c>
      <c r="AJ43" s="26" t="n">
        <v>76908.7287535593</v>
      </c>
      <c r="AK43" s="26" t="n">
        <v>76378.4019092186</v>
      </c>
      <c r="AL43" s="26" t="n">
        <v>50564.7808194988</v>
      </c>
      <c r="AM43" s="26" t="n">
        <v>83.5704694820441</v>
      </c>
      <c r="AN43" s="26" t="n">
        <v>1097.40190264366</v>
      </c>
      <c r="AO43" s="26" t="n">
        <v>155.697409146385</v>
      </c>
      <c r="AP43" s="26" t="n">
        <v>70.0344074028567</v>
      </c>
    </row>
    <row r="44" customFormat="false" ht="15.75" hidden="false" customHeight="true" outlineLevel="0" collapsed="false">
      <c r="A44" s="73" t="n">
        <v>2019</v>
      </c>
      <c r="B44" s="74" t="s">
        <v>12</v>
      </c>
      <c r="C44" s="122" t="n">
        <v>9113564.16141306</v>
      </c>
      <c r="D44" s="122" t="n">
        <v>477573.677934189</v>
      </c>
      <c r="E44" s="122" t="n">
        <v>2159019.52467269</v>
      </c>
      <c r="F44" s="122" t="n">
        <v>1225391.08901129</v>
      </c>
      <c r="G44" s="122" t="n">
        <v>1256649.2450075</v>
      </c>
      <c r="H44" s="122" t="n">
        <v>1374290.88025502</v>
      </c>
      <c r="I44" s="122" t="n">
        <v>795613.230753067</v>
      </c>
      <c r="J44" s="122" t="n">
        <v>879424.25307726</v>
      </c>
      <c r="K44" s="122" t="n">
        <v>750156.840767778</v>
      </c>
      <c r="L44" s="122" t="n">
        <v>195445.419934283</v>
      </c>
      <c r="M44" s="122" t="n">
        <v>3950312.97718797</v>
      </c>
      <c r="N44" s="122" t="n">
        <v>32162.6446573393</v>
      </c>
      <c r="O44" s="122" t="n">
        <v>912062.353038162</v>
      </c>
      <c r="P44" s="122" t="n">
        <v>259427.23477766</v>
      </c>
      <c r="Q44" s="122" t="n">
        <v>60089.1806165505</v>
      </c>
      <c r="R44" s="122" t="n">
        <v>90665.3146490324</v>
      </c>
      <c r="S44" s="122" t="n">
        <v>791853.338020056</v>
      </c>
      <c r="T44" s="122" t="n">
        <v>862789.527351117</v>
      </c>
      <c r="U44" s="122" t="n">
        <v>747096.578742238</v>
      </c>
      <c r="V44" s="122" t="n">
        <v>194166.805335815</v>
      </c>
      <c r="W44" s="122" t="n">
        <v>846877.350249797</v>
      </c>
      <c r="X44" s="122" t="n">
        <v>76255.87951102</v>
      </c>
      <c r="Y44" s="122" t="n">
        <v>83678.8366824881</v>
      </c>
      <c r="Z44" s="122" t="n">
        <v>4146.4126920618</v>
      </c>
      <c r="AA44" s="122" t="n">
        <v>113015.306173719</v>
      </c>
      <c r="AB44" s="122" t="n">
        <v>557517.945335026</v>
      </c>
      <c r="AC44" s="122" t="n">
        <v>1994.95669326955</v>
      </c>
      <c r="AD44" s="122" t="n">
        <v>8103.69496762304</v>
      </c>
      <c r="AE44" s="122" t="n">
        <v>1832.66186889497</v>
      </c>
      <c r="AF44" s="122" t="n">
        <v>331.656325692649</v>
      </c>
      <c r="AG44" s="122" t="n">
        <v>4316373.83397524</v>
      </c>
      <c r="AH44" s="122" t="n">
        <v>369155.15376583</v>
      </c>
      <c r="AI44" s="122" t="n">
        <v>1163278.33495205</v>
      </c>
      <c r="AJ44" s="122" t="n">
        <v>961817.441541535</v>
      </c>
      <c r="AK44" s="122" t="n">
        <v>1083544.75821723</v>
      </c>
      <c r="AL44" s="122" t="n">
        <v>726107.620270957</v>
      </c>
      <c r="AM44" s="122" t="n">
        <v>1764.93603974041</v>
      </c>
      <c r="AN44" s="122" t="n">
        <v>8531.03075851906</v>
      </c>
      <c r="AO44" s="122" t="n">
        <v>1227.60015664442</v>
      </c>
      <c r="AP44" s="122" t="n">
        <v>946.958272775687</v>
      </c>
    </row>
    <row r="45" customFormat="false" ht="15.75" hidden="false" customHeight="true" outlineLevel="0" collapsed="false">
      <c r="A45" s="73"/>
      <c r="B45" s="22" t="s">
        <v>14</v>
      </c>
      <c r="C45" s="23" t="n">
        <v>1311146.25707801</v>
      </c>
      <c r="D45" s="23" t="n">
        <v>54290.7133820753</v>
      </c>
      <c r="E45" s="23" t="n">
        <v>352363.019241516</v>
      </c>
      <c r="F45" s="23" t="n">
        <v>253885.700863163</v>
      </c>
      <c r="G45" s="23" t="n">
        <v>173885.051477051</v>
      </c>
      <c r="H45" s="23" t="n">
        <v>282028.135595915</v>
      </c>
      <c r="I45" s="23" t="n">
        <v>58763.1439221223</v>
      </c>
      <c r="J45" s="23" t="n">
        <v>76116.025111964</v>
      </c>
      <c r="K45" s="23" t="n">
        <v>40139.7038631393</v>
      </c>
      <c r="L45" s="23" t="n">
        <v>19674.7636210673</v>
      </c>
      <c r="M45" s="23" t="n">
        <v>376756.00567045</v>
      </c>
      <c r="N45" s="23" t="n">
        <v>3415.36751227965</v>
      </c>
      <c r="O45" s="23" t="n">
        <v>125021.284767288</v>
      </c>
      <c r="P45" s="23" t="n">
        <v>32657.9434988129</v>
      </c>
      <c r="Q45" s="23" t="n">
        <v>4268.18902165525</v>
      </c>
      <c r="R45" s="23" t="n">
        <v>22411.5027062949</v>
      </c>
      <c r="S45" s="23" t="n">
        <v>57973.7573452699</v>
      </c>
      <c r="T45" s="23" t="n">
        <v>72040.2496173483</v>
      </c>
      <c r="U45" s="23" t="n">
        <v>39511.2034067051</v>
      </c>
      <c r="V45" s="23" t="n">
        <v>19456.5077947959</v>
      </c>
      <c r="W45" s="23" t="n">
        <v>145546.948018865</v>
      </c>
      <c r="X45" s="23" t="n">
        <v>5805</v>
      </c>
      <c r="Y45" s="23" t="n">
        <v>15112.2076134557</v>
      </c>
      <c r="Z45" s="23" t="n">
        <v>2071.948000054</v>
      </c>
      <c r="AA45" s="23" t="n">
        <v>17619.46214503</v>
      </c>
      <c r="AB45" s="23" t="n">
        <v>100947.559249615</v>
      </c>
      <c r="AC45" s="23" t="n">
        <v>659.192660445</v>
      </c>
      <c r="AD45" s="23" t="n">
        <v>2764.56581925</v>
      </c>
      <c r="AE45" s="23" t="n">
        <v>457.86288063</v>
      </c>
      <c r="AF45" s="23" t="n">
        <v>109.149650385</v>
      </c>
      <c r="AG45" s="23" t="n">
        <v>788843.303388696</v>
      </c>
      <c r="AH45" s="23" t="n">
        <v>45070.3458697956</v>
      </c>
      <c r="AI45" s="23" t="n">
        <v>212229.526860772</v>
      </c>
      <c r="AJ45" s="23" t="n">
        <v>219155.809364296</v>
      </c>
      <c r="AK45" s="23" t="n">
        <v>151997.400310366</v>
      </c>
      <c r="AL45" s="23" t="n">
        <v>158669.073640005</v>
      </c>
      <c r="AM45" s="23" t="n">
        <v>130.193916407381</v>
      </c>
      <c r="AN45" s="23" t="n">
        <v>1311.20967536576</v>
      </c>
      <c r="AO45" s="23" t="n">
        <v>170.637575804215</v>
      </c>
      <c r="AP45" s="23" t="n">
        <v>109.10617588639</v>
      </c>
    </row>
    <row r="46" customFormat="false" ht="15.75" hidden="false" customHeight="true" outlineLevel="0" collapsed="false">
      <c r="A46" s="73"/>
      <c r="B46" s="22" t="s">
        <v>15</v>
      </c>
      <c r="C46" s="23" t="n">
        <v>1194868.99157362</v>
      </c>
      <c r="D46" s="23" t="n">
        <v>46058.0228571722</v>
      </c>
      <c r="E46" s="23" t="n">
        <v>392908.486793754</v>
      </c>
      <c r="F46" s="23" t="n">
        <v>175391.898006719</v>
      </c>
      <c r="G46" s="23" t="n">
        <v>128805.213908591</v>
      </c>
      <c r="H46" s="23" t="n">
        <v>231096.235317383</v>
      </c>
      <c r="I46" s="23" t="n">
        <v>63981.9368627669</v>
      </c>
      <c r="J46" s="23" t="n">
        <v>90533.2074544081</v>
      </c>
      <c r="K46" s="23" t="n">
        <v>47625.1456335453</v>
      </c>
      <c r="L46" s="23" t="n">
        <v>18468.8447392748</v>
      </c>
      <c r="M46" s="23" t="n">
        <v>408301.996839048</v>
      </c>
      <c r="N46" s="23" t="n">
        <v>3314.59156004796</v>
      </c>
      <c r="O46" s="23" t="n">
        <v>142605.199566267</v>
      </c>
      <c r="P46" s="23" t="n">
        <v>26693.8876814772</v>
      </c>
      <c r="Q46" s="23" t="n">
        <v>4354.54926217927</v>
      </c>
      <c r="R46" s="23" t="n">
        <v>16408.5486927775</v>
      </c>
      <c r="S46" s="23" t="n">
        <v>63143.4812540254</v>
      </c>
      <c r="T46" s="23" t="n">
        <v>86775.6186223271</v>
      </c>
      <c r="U46" s="23" t="n">
        <v>46891.940764723</v>
      </c>
      <c r="V46" s="23" t="n">
        <v>18114.1794352239</v>
      </c>
      <c r="W46" s="23" t="n">
        <v>115927.667249999</v>
      </c>
      <c r="X46" s="23" t="n">
        <v>4607</v>
      </c>
      <c r="Y46" s="23" t="n">
        <v>15468.7841000809</v>
      </c>
      <c r="Z46" s="23" t="n">
        <v>1054.96325</v>
      </c>
      <c r="AA46" s="23" t="n">
        <v>12143.2150450579</v>
      </c>
      <c r="AB46" s="23" t="n">
        <v>80205.9374791778</v>
      </c>
      <c r="AC46" s="23" t="n">
        <v>480.3939065106</v>
      </c>
      <c r="AD46" s="23" t="n">
        <v>1519.5969945141</v>
      </c>
      <c r="AE46" s="23" t="n">
        <v>377.47927620313</v>
      </c>
      <c r="AF46" s="23" t="n">
        <v>70.2971984541</v>
      </c>
      <c r="AG46" s="23" t="n">
        <v>670639.32748457</v>
      </c>
      <c r="AH46" s="23" t="n">
        <v>38136.4312971242</v>
      </c>
      <c r="AI46" s="23" t="n">
        <v>234834.503127406</v>
      </c>
      <c r="AJ46" s="23" t="n">
        <v>147643.047075242</v>
      </c>
      <c r="AK46" s="23" t="n">
        <v>112307.449601354</v>
      </c>
      <c r="AL46" s="23" t="n">
        <v>134481.749145428</v>
      </c>
      <c r="AM46" s="23" t="n">
        <v>358.061702230939</v>
      </c>
      <c r="AN46" s="23" t="n">
        <v>2237.99183756691</v>
      </c>
      <c r="AO46" s="23" t="n">
        <v>355.725592619202</v>
      </c>
      <c r="AP46" s="23" t="n">
        <v>284.368105596856</v>
      </c>
    </row>
    <row r="47" customFormat="false" ht="15.75" hidden="false" customHeight="true" outlineLevel="0" collapsed="false">
      <c r="A47" s="73"/>
      <c r="B47" s="22" t="s">
        <v>16</v>
      </c>
      <c r="C47" s="23" t="n">
        <v>929596.053310629</v>
      </c>
      <c r="D47" s="23" t="n">
        <v>47465.2736220509</v>
      </c>
      <c r="E47" s="23" t="n">
        <v>254632.995171069</v>
      </c>
      <c r="F47" s="23" t="n">
        <v>141249.885416213</v>
      </c>
      <c r="G47" s="23" t="n">
        <v>94832.7804419606</v>
      </c>
      <c r="H47" s="23" t="n">
        <v>161124.171305871</v>
      </c>
      <c r="I47" s="23" t="n">
        <v>68572.3451381527</v>
      </c>
      <c r="J47" s="23" t="n">
        <v>95249.6483346931</v>
      </c>
      <c r="K47" s="23" t="n">
        <v>46830.5654408948</v>
      </c>
      <c r="L47" s="23" t="n">
        <v>19638.3884397246</v>
      </c>
      <c r="M47" s="23" t="n">
        <v>387365.977267049</v>
      </c>
      <c r="N47" s="23" t="n">
        <v>3573.08791032445</v>
      </c>
      <c r="O47" s="23" t="n">
        <v>114641.714875553</v>
      </c>
      <c r="P47" s="23" t="n">
        <v>26559.0577586275</v>
      </c>
      <c r="Q47" s="23" t="n">
        <v>5021.74410506463</v>
      </c>
      <c r="R47" s="23" t="n">
        <v>8278.85040049786</v>
      </c>
      <c r="S47" s="23" t="n">
        <v>68406.875445229</v>
      </c>
      <c r="T47" s="23" t="n">
        <v>94620.7105913217</v>
      </c>
      <c r="U47" s="23" t="n">
        <v>46687.8511709273</v>
      </c>
      <c r="V47" s="23" t="n">
        <v>19576.0850095032</v>
      </c>
      <c r="W47" s="23" t="n">
        <v>90250.101688</v>
      </c>
      <c r="X47" s="23" t="n">
        <v>6223.226688</v>
      </c>
      <c r="Y47" s="23" t="n">
        <v>9771.94825938444</v>
      </c>
      <c r="Z47" s="23" t="n">
        <v>342.87500003</v>
      </c>
      <c r="AA47" s="23" t="n">
        <v>9395.3148989952</v>
      </c>
      <c r="AB47" s="23" t="n">
        <v>63926.4499675296</v>
      </c>
      <c r="AC47" s="23" t="n">
        <v>102.6084618496</v>
      </c>
      <c r="AD47" s="23" t="n">
        <v>366.1472894464</v>
      </c>
      <c r="AE47" s="23" t="n">
        <v>101.7813755392</v>
      </c>
      <c r="AF47" s="23" t="n">
        <v>19.7497472256</v>
      </c>
      <c r="AG47" s="23" t="n">
        <v>451979.97435558</v>
      </c>
      <c r="AH47" s="23" t="n">
        <v>37668.9590237265</v>
      </c>
      <c r="AI47" s="23" t="n">
        <v>130219.332036132</v>
      </c>
      <c r="AJ47" s="23" t="n">
        <v>114347.952657556</v>
      </c>
      <c r="AK47" s="23" t="n">
        <v>80415.7214379007</v>
      </c>
      <c r="AL47" s="23" t="n">
        <v>88918.8709378431</v>
      </c>
      <c r="AM47" s="23" t="n">
        <v>62.8612310740556</v>
      </c>
      <c r="AN47" s="23" t="n">
        <v>262.790453924984</v>
      </c>
      <c r="AO47" s="23" t="n">
        <v>40.9328944283153</v>
      </c>
      <c r="AP47" s="23" t="n">
        <v>42.5536829958526</v>
      </c>
    </row>
    <row r="48" customFormat="false" ht="15.75" hidden="false" customHeight="true" outlineLevel="0" collapsed="false">
      <c r="A48" s="73"/>
      <c r="B48" s="22" t="s">
        <v>17</v>
      </c>
      <c r="C48" s="23" t="n">
        <v>707140.352529757</v>
      </c>
      <c r="D48" s="23" t="n">
        <v>28996.9762226198</v>
      </c>
      <c r="E48" s="23" t="n">
        <v>163241.758094475</v>
      </c>
      <c r="F48" s="23" t="n">
        <v>108272.334538271</v>
      </c>
      <c r="G48" s="23" t="n">
        <v>104329.95276946</v>
      </c>
      <c r="H48" s="23" t="n">
        <v>103568.538462494</v>
      </c>
      <c r="I48" s="23" t="n">
        <v>62651.8528671167</v>
      </c>
      <c r="J48" s="23" t="n">
        <v>72942.292331483</v>
      </c>
      <c r="K48" s="23" t="n">
        <v>47433.9326885526</v>
      </c>
      <c r="L48" s="23" t="n">
        <v>15702.7145552855</v>
      </c>
      <c r="M48" s="23" t="n">
        <v>316879.000019807</v>
      </c>
      <c r="N48" s="23" t="n">
        <v>2258.97116823408</v>
      </c>
      <c r="O48" s="23" t="n">
        <v>83215.2388016831</v>
      </c>
      <c r="P48" s="23" t="n">
        <v>25117.3795942756</v>
      </c>
      <c r="Q48" s="23" t="n">
        <v>4250.27009564449</v>
      </c>
      <c r="R48" s="23" t="n">
        <v>4334.90387995569</v>
      </c>
      <c r="S48" s="23" t="n">
        <v>62497.6727220712</v>
      </c>
      <c r="T48" s="23" t="n">
        <v>72306.6132770018</v>
      </c>
      <c r="U48" s="23" t="n">
        <v>47291.622723246</v>
      </c>
      <c r="V48" s="23" t="n">
        <v>15606.3277576951</v>
      </c>
      <c r="W48" s="23" t="n">
        <v>59769.9999963388</v>
      </c>
      <c r="X48" s="23" t="n">
        <v>4941</v>
      </c>
      <c r="Y48" s="23" t="n">
        <v>6326.0251811496</v>
      </c>
      <c r="Z48" s="23" t="n">
        <v>50</v>
      </c>
      <c r="AA48" s="23" t="n">
        <v>8010.8651628584</v>
      </c>
      <c r="AB48" s="23" t="n">
        <v>40080.3113071824</v>
      </c>
      <c r="AC48" s="23" t="n">
        <v>72.1778340672</v>
      </c>
      <c r="AD48" s="23" t="n">
        <v>211.8866485824</v>
      </c>
      <c r="AE48" s="23" t="n">
        <v>64.4667427692</v>
      </c>
      <c r="AF48" s="23" t="n">
        <v>13.2671197296</v>
      </c>
      <c r="AG48" s="23" t="n">
        <v>330491.352513611</v>
      </c>
      <c r="AH48" s="23" t="n">
        <v>21797.0050543857</v>
      </c>
      <c r="AI48" s="23" t="n">
        <v>73700.4941116419</v>
      </c>
      <c r="AJ48" s="23" t="n">
        <v>83104.9549439953</v>
      </c>
      <c r="AK48" s="23" t="n">
        <v>92068.8175109573</v>
      </c>
      <c r="AL48" s="23" t="n">
        <v>59153.323275356</v>
      </c>
      <c r="AM48" s="23" t="n">
        <v>82.002310978331</v>
      </c>
      <c r="AN48" s="23" t="n">
        <v>423.792405898802</v>
      </c>
      <c r="AO48" s="23" t="n">
        <v>77.8432225374185</v>
      </c>
      <c r="AP48" s="23" t="n">
        <v>83.1196778607538</v>
      </c>
    </row>
    <row r="49" customFormat="false" ht="15.75" hidden="false" customHeight="true" outlineLevel="0" collapsed="false">
      <c r="A49" s="73"/>
      <c r="B49" s="22" t="s">
        <v>18</v>
      </c>
      <c r="C49" s="23" t="n">
        <v>589929.134644081</v>
      </c>
      <c r="D49" s="23" t="n">
        <v>32647.7141343919</v>
      </c>
      <c r="E49" s="23" t="n">
        <v>113179.928776246</v>
      </c>
      <c r="F49" s="23" t="n">
        <v>67772.7611389923</v>
      </c>
      <c r="G49" s="23" t="n">
        <v>84369.1511283116</v>
      </c>
      <c r="H49" s="23" t="n">
        <v>56528.7428621758</v>
      </c>
      <c r="I49" s="23" t="n">
        <v>75092.0184244189</v>
      </c>
      <c r="J49" s="23" t="n">
        <v>80597.9136035087</v>
      </c>
      <c r="K49" s="23" t="n">
        <v>64492.7785656135</v>
      </c>
      <c r="L49" s="23" t="n">
        <v>15248.1260104212</v>
      </c>
      <c r="M49" s="23" t="n">
        <v>327426.997257393</v>
      </c>
      <c r="N49" s="23" t="n">
        <v>2482.8862522162</v>
      </c>
      <c r="O49" s="23" t="n">
        <v>62219.8079143892</v>
      </c>
      <c r="P49" s="23" t="n">
        <v>19294.6700769483</v>
      </c>
      <c r="Q49" s="23" t="n">
        <v>4890.84140999226</v>
      </c>
      <c r="R49" s="23" t="n">
        <v>4319.75100200169</v>
      </c>
      <c r="S49" s="23" t="n">
        <v>74909.117177077</v>
      </c>
      <c r="T49" s="23" t="n">
        <v>79812.6285683538</v>
      </c>
      <c r="U49" s="23" t="n">
        <v>64342.3413760865</v>
      </c>
      <c r="V49" s="23" t="n">
        <v>15154.9534803277</v>
      </c>
      <c r="W49" s="23" t="n">
        <v>37253.7262350836</v>
      </c>
      <c r="X49" s="23" t="n">
        <v>6065</v>
      </c>
      <c r="Y49" s="23" t="n">
        <v>3067.9408939304</v>
      </c>
      <c r="Z49" s="23" t="n">
        <v>49</v>
      </c>
      <c r="AA49" s="23" t="n">
        <v>5859.3193846416</v>
      </c>
      <c r="AB49" s="23" t="n">
        <v>21511.5876309024</v>
      </c>
      <c r="AC49" s="23" t="n">
        <v>121.2645115376</v>
      </c>
      <c r="AD49" s="23" t="n">
        <v>450.5056448424</v>
      </c>
      <c r="AE49" s="23" t="n">
        <v>98.4122385696</v>
      </c>
      <c r="AF49" s="23" t="n">
        <v>30.6959306596</v>
      </c>
      <c r="AG49" s="23" t="n">
        <v>225248.411151603</v>
      </c>
      <c r="AH49" s="23" t="n">
        <v>24099.8278821757</v>
      </c>
      <c r="AI49" s="23" t="n">
        <v>47892.1799679265</v>
      </c>
      <c r="AJ49" s="23" t="n">
        <v>48429.0910620441</v>
      </c>
      <c r="AK49" s="23" t="n">
        <v>73618.9903336778</v>
      </c>
      <c r="AL49" s="23" t="n">
        <v>30697.4042292718</v>
      </c>
      <c r="AM49" s="23" t="n">
        <v>61.636735804321</v>
      </c>
      <c r="AN49" s="23" t="n">
        <v>334.779390312478</v>
      </c>
      <c r="AO49" s="23" t="n">
        <v>52.0249509573641</v>
      </c>
      <c r="AP49" s="23" t="n">
        <v>62.4765994338201</v>
      </c>
    </row>
    <row r="50" customFormat="false" ht="15.75" hidden="false" customHeight="true" outlineLevel="0" collapsed="false">
      <c r="A50" s="73"/>
      <c r="B50" s="22" t="s">
        <v>19</v>
      </c>
      <c r="C50" s="23" t="n">
        <v>596313.18925901</v>
      </c>
      <c r="D50" s="23" t="n">
        <v>40203.9151537491</v>
      </c>
      <c r="E50" s="23" t="n">
        <v>107965.780419621</v>
      </c>
      <c r="F50" s="23" t="n">
        <v>53745.2504860307</v>
      </c>
      <c r="G50" s="23" t="n">
        <v>91321.8355823175</v>
      </c>
      <c r="H50" s="23" t="n">
        <v>56831.9777886796</v>
      </c>
      <c r="I50" s="23" t="n">
        <v>76631.4358555061</v>
      </c>
      <c r="J50" s="23" t="n">
        <v>73298.0726424128</v>
      </c>
      <c r="K50" s="23" t="n">
        <v>80343.0307334973</v>
      </c>
      <c r="L50" s="23" t="n">
        <v>15971.8905971966</v>
      </c>
      <c r="M50" s="23" t="n">
        <v>324611.999949198</v>
      </c>
      <c r="N50" s="23" t="n">
        <v>2271.87218400386</v>
      </c>
      <c r="O50" s="23" t="n">
        <v>48150.0168005131</v>
      </c>
      <c r="P50" s="23" t="n">
        <v>19967.2458878906</v>
      </c>
      <c r="Q50" s="23" t="n">
        <v>5069.19072511179</v>
      </c>
      <c r="R50" s="23" t="n">
        <v>3944.72138867679</v>
      </c>
      <c r="S50" s="23" t="n">
        <v>76487.7416096503</v>
      </c>
      <c r="T50" s="23" t="n">
        <v>72596.5808327215</v>
      </c>
      <c r="U50" s="23" t="n">
        <v>80229.1461932188</v>
      </c>
      <c r="V50" s="23" t="n">
        <v>15895.4843274116</v>
      </c>
      <c r="W50" s="23" t="n">
        <v>40847.7449416456</v>
      </c>
      <c r="X50" s="23" t="n">
        <v>6261</v>
      </c>
      <c r="Y50" s="23" t="n">
        <v>3775.1139240584</v>
      </c>
      <c r="Z50" s="23" t="n">
        <v>15.943606</v>
      </c>
      <c r="AA50" s="23" t="n">
        <v>5912.5617224232</v>
      </c>
      <c r="AB50" s="23" t="n">
        <v>24611.322051796</v>
      </c>
      <c r="AC50" s="23" t="n">
        <v>50.6904344784</v>
      </c>
      <c r="AD50" s="23" t="n">
        <v>172.8978573096</v>
      </c>
      <c r="AE50" s="23" t="n">
        <v>35.3839738824</v>
      </c>
      <c r="AF50" s="23" t="n">
        <v>12.8313716976</v>
      </c>
      <c r="AG50" s="23" t="n">
        <v>230853.444368165</v>
      </c>
      <c r="AH50" s="23" t="n">
        <v>31671.0429697452</v>
      </c>
      <c r="AI50" s="23" t="n">
        <v>56040.649695049</v>
      </c>
      <c r="AJ50" s="23" t="n">
        <v>33762.0609921401</v>
      </c>
      <c r="AK50" s="23" t="n">
        <v>80340.0831347826</v>
      </c>
      <c r="AL50" s="23" t="n">
        <v>28275.9343482068</v>
      </c>
      <c r="AM50" s="23" t="n">
        <v>93.0038113773937</v>
      </c>
      <c r="AN50" s="23" t="n">
        <v>528.593952381618</v>
      </c>
      <c r="AO50" s="23" t="n">
        <v>78.5005663960649</v>
      </c>
      <c r="AP50" s="23" t="n">
        <v>63.5748980874366</v>
      </c>
    </row>
    <row r="51" customFormat="false" ht="15.75" hidden="false" customHeight="true" outlineLevel="0" collapsed="false">
      <c r="A51" s="73"/>
      <c r="B51" s="22" t="s">
        <v>20</v>
      </c>
      <c r="C51" s="23" t="n">
        <v>740270.040950861</v>
      </c>
      <c r="D51" s="23" t="n">
        <v>53483.2228051446</v>
      </c>
      <c r="E51" s="23" t="n">
        <v>165884.696828294</v>
      </c>
      <c r="F51" s="23" t="n">
        <v>86263.2881046051</v>
      </c>
      <c r="G51" s="23" t="n">
        <v>126303.398112545</v>
      </c>
      <c r="H51" s="23" t="n">
        <v>80168.6977912669</v>
      </c>
      <c r="I51" s="23" t="n">
        <v>59864.4098696376</v>
      </c>
      <c r="J51" s="23" t="n">
        <v>72955.7217689756</v>
      </c>
      <c r="K51" s="23" t="n">
        <v>82014.8689170948</v>
      </c>
      <c r="L51" s="23" t="n">
        <v>13331.7367532974</v>
      </c>
      <c r="M51" s="23" t="n">
        <v>311848.997435271</v>
      </c>
      <c r="N51" s="23" t="n">
        <v>2518.49200915722</v>
      </c>
      <c r="O51" s="23" t="n">
        <v>51844.3610633918</v>
      </c>
      <c r="P51" s="23" t="n">
        <v>21698.288091823</v>
      </c>
      <c r="Q51" s="23" t="n">
        <v>6103.11208007815</v>
      </c>
      <c r="R51" s="23" t="n">
        <v>3756.56406971445</v>
      </c>
      <c r="S51" s="23" t="n">
        <v>59360.6120662493</v>
      </c>
      <c r="T51" s="23" t="n">
        <v>71553.1243492438</v>
      </c>
      <c r="U51" s="23" t="n">
        <v>81803.0829225394</v>
      </c>
      <c r="V51" s="23" t="n">
        <v>13211.3607830739</v>
      </c>
      <c r="W51" s="23" t="n">
        <v>57600</v>
      </c>
      <c r="X51" s="23" t="n">
        <v>8983</v>
      </c>
      <c r="Y51" s="23" t="n">
        <v>5136.9914371226</v>
      </c>
      <c r="Z51" s="23" t="n">
        <v>34</v>
      </c>
      <c r="AA51" s="23" t="n">
        <v>9347.9359699996</v>
      </c>
      <c r="AB51" s="23" t="n">
        <v>33342.1224355849</v>
      </c>
      <c r="AC51" s="23" t="n">
        <v>146.1883275443</v>
      </c>
      <c r="AD51" s="23" t="n">
        <v>468.2358957489</v>
      </c>
      <c r="AE51" s="23" t="n">
        <v>121.7015622051</v>
      </c>
      <c r="AF51" s="23" t="n">
        <v>19.8243717946</v>
      </c>
      <c r="AG51" s="23" t="n">
        <v>370821.04351559</v>
      </c>
      <c r="AH51" s="23" t="n">
        <v>41981.7307959874</v>
      </c>
      <c r="AI51" s="23" t="n">
        <v>108903.34432778</v>
      </c>
      <c r="AJ51" s="23" t="n">
        <v>64531.0000127821</v>
      </c>
      <c r="AK51" s="23" t="n">
        <v>110852.350062467</v>
      </c>
      <c r="AL51" s="23" t="n">
        <v>43070.0112859675</v>
      </c>
      <c r="AM51" s="23" t="n">
        <v>357.609475843955</v>
      </c>
      <c r="AN51" s="23" t="n">
        <v>934.36152398295</v>
      </c>
      <c r="AO51" s="23" t="n">
        <v>90.0844323502917</v>
      </c>
      <c r="AP51" s="23" t="n">
        <v>100.551598428899</v>
      </c>
    </row>
    <row r="52" customFormat="false" ht="15.75" hidden="false" customHeight="true" outlineLevel="0" collapsed="false">
      <c r="A52" s="73"/>
      <c r="B52" s="22" t="s">
        <v>21</v>
      </c>
      <c r="C52" s="23" t="n">
        <v>653275.03927885</v>
      </c>
      <c r="D52" s="23" t="n">
        <v>48113.9217355763</v>
      </c>
      <c r="E52" s="23" t="n">
        <v>127374.514615013</v>
      </c>
      <c r="F52" s="23" t="n">
        <v>65693.4252766627</v>
      </c>
      <c r="G52" s="23" t="n">
        <v>96009.615069078</v>
      </c>
      <c r="H52" s="23" t="n">
        <v>64504.3191828983</v>
      </c>
      <c r="I52" s="23" t="n">
        <v>78743.1633147478</v>
      </c>
      <c r="J52" s="23" t="n">
        <v>74448.3226622725</v>
      </c>
      <c r="K52" s="23" t="n">
        <v>85869.9121831798</v>
      </c>
      <c r="L52" s="23" t="n">
        <v>12517.8452394229</v>
      </c>
      <c r="M52" s="23" t="n">
        <v>347702.000015843</v>
      </c>
      <c r="N52" s="23" t="n">
        <v>4015.39395006755</v>
      </c>
      <c r="O52" s="23" t="n">
        <v>61936.9999948032</v>
      </c>
      <c r="P52" s="23" t="n">
        <v>21573.9320026887</v>
      </c>
      <c r="Q52" s="23" t="n">
        <v>6402.4693198916</v>
      </c>
      <c r="R52" s="23" t="n">
        <v>4433.38971739869</v>
      </c>
      <c r="S52" s="23" t="n">
        <v>78376.691784622</v>
      </c>
      <c r="T52" s="23" t="n">
        <v>73009.5498514304</v>
      </c>
      <c r="U52" s="23" t="n">
        <v>85517.0261526898</v>
      </c>
      <c r="V52" s="23" t="n">
        <v>12436.547242251</v>
      </c>
      <c r="W52" s="23" t="n">
        <v>50247.5919087799</v>
      </c>
      <c r="X52" s="23" t="n">
        <v>8128.65282302</v>
      </c>
      <c r="Y52" s="23" t="n">
        <v>2946.89985249445</v>
      </c>
      <c r="Z52" s="23" t="n">
        <v>30.805408009</v>
      </c>
      <c r="AA52" s="23" t="n">
        <v>8618.17376924544</v>
      </c>
      <c r="AB52" s="23" t="n">
        <v>28809.1472751406</v>
      </c>
      <c r="AC52" s="23" t="n">
        <v>193.861598720849</v>
      </c>
      <c r="AD52" s="23" t="n">
        <v>1149.62539792084</v>
      </c>
      <c r="AE52" s="23" t="n">
        <v>321.144467416145</v>
      </c>
      <c r="AF52" s="23" t="n">
        <v>49.2813168125493</v>
      </c>
      <c r="AG52" s="23" t="n">
        <v>255325.447354228</v>
      </c>
      <c r="AH52" s="23" t="n">
        <v>35969.8749624888</v>
      </c>
      <c r="AI52" s="23" t="n">
        <v>62490.6147677154</v>
      </c>
      <c r="AJ52" s="23" t="n">
        <v>44088.6878659651</v>
      </c>
      <c r="AK52" s="23" t="n">
        <v>80988.9719799409</v>
      </c>
      <c r="AL52" s="23" t="n">
        <v>31261.7821903591</v>
      </c>
      <c r="AM52" s="23" t="n">
        <v>172.609931404968</v>
      </c>
      <c r="AN52" s="23" t="n">
        <v>289.147412921195</v>
      </c>
      <c r="AO52" s="23" t="n">
        <v>31.7415630737955</v>
      </c>
      <c r="AP52" s="23" t="n">
        <v>32.0166803592974</v>
      </c>
    </row>
    <row r="53" customFormat="false" ht="15.75" hidden="false" customHeight="true" outlineLevel="0" collapsed="false">
      <c r="A53" s="73"/>
      <c r="B53" s="22" t="s">
        <v>22</v>
      </c>
      <c r="C53" s="23" t="n">
        <v>597520.048415568</v>
      </c>
      <c r="D53" s="23" t="n">
        <v>37327.8196592601</v>
      </c>
      <c r="E53" s="23" t="n">
        <v>117250.296647565</v>
      </c>
      <c r="F53" s="23" t="n">
        <v>73625.6255377821</v>
      </c>
      <c r="G53" s="23" t="n">
        <v>75096.0804152631</v>
      </c>
      <c r="H53" s="23" t="n">
        <v>60309.6496470847</v>
      </c>
      <c r="I53" s="23" t="n">
        <v>69820.1981705761</v>
      </c>
      <c r="J53" s="23" t="n">
        <v>61986.8206192179</v>
      </c>
      <c r="K53" s="23" t="n">
        <v>87521.0600550647</v>
      </c>
      <c r="L53" s="23" t="n">
        <v>14582.4976637545</v>
      </c>
      <c r="M53" s="23" t="n">
        <v>319782.00001573</v>
      </c>
      <c r="N53" s="23" t="n">
        <v>2770.2524712763</v>
      </c>
      <c r="O53" s="23" t="n">
        <v>56095.230313492</v>
      </c>
      <c r="P53" s="23" t="n">
        <v>19269.6800767508</v>
      </c>
      <c r="Q53" s="23" t="n">
        <v>4873.7091697109</v>
      </c>
      <c r="R53" s="23" t="n">
        <v>4106.3187491734</v>
      </c>
      <c r="S53" s="23" t="n">
        <v>69588.9210057701</v>
      </c>
      <c r="T53" s="23" t="n">
        <v>61185.9462602692</v>
      </c>
      <c r="U53" s="23" t="n">
        <v>87375.3179785499</v>
      </c>
      <c r="V53" s="23" t="n">
        <v>14516.6239907371</v>
      </c>
      <c r="W53" s="23" t="n">
        <v>47242.0159</v>
      </c>
      <c r="X53" s="23" t="n">
        <v>6077</v>
      </c>
      <c r="Y53" s="23" t="n">
        <v>3281.08913735022</v>
      </c>
      <c r="Z53" s="23" t="n">
        <v>16</v>
      </c>
      <c r="AA53" s="23" t="n">
        <v>8209.0433859114</v>
      </c>
      <c r="AB53" s="23" t="n">
        <v>29433.3584908304</v>
      </c>
      <c r="AC53" s="23" t="n">
        <v>25.8040606132</v>
      </c>
      <c r="AD53" s="23" t="n">
        <v>154.216187395</v>
      </c>
      <c r="AE53" s="23" t="n">
        <v>38.9450189658</v>
      </c>
      <c r="AF53" s="23" t="n">
        <v>6.559618934</v>
      </c>
      <c r="AG53" s="23" t="n">
        <v>230496.032499838</v>
      </c>
      <c r="AH53" s="23" t="n">
        <v>28480.5671879838</v>
      </c>
      <c r="AI53" s="23" t="n">
        <v>57873.9771967229</v>
      </c>
      <c r="AJ53" s="23" t="n">
        <v>54339.9454610313</v>
      </c>
      <c r="AK53" s="23" t="n">
        <v>62013.3278596408</v>
      </c>
      <c r="AL53" s="23" t="n">
        <v>26769.9724070809</v>
      </c>
      <c r="AM53" s="23" t="n">
        <v>205.473104192856</v>
      </c>
      <c r="AN53" s="23" t="n">
        <v>646.658171553682</v>
      </c>
      <c r="AO53" s="23" t="n">
        <v>106.79705754904</v>
      </c>
      <c r="AP53" s="23" t="n">
        <v>59.3140540834192</v>
      </c>
    </row>
    <row r="54" customFormat="false" ht="15.75" hidden="false" customHeight="true" outlineLevel="0" collapsed="false">
      <c r="A54" s="73"/>
      <c r="B54" s="22" t="s">
        <v>23</v>
      </c>
      <c r="C54" s="23" t="n">
        <v>609859.635205947</v>
      </c>
      <c r="D54" s="23" t="n">
        <v>33428.3880512754</v>
      </c>
      <c r="E54" s="23" t="n">
        <v>117234.592597331</v>
      </c>
      <c r="F54" s="23" t="n">
        <v>75556.9715085053</v>
      </c>
      <c r="G54" s="23" t="n">
        <v>80619.4876795306</v>
      </c>
      <c r="H54" s="23" t="n">
        <v>69712.1149723068</v>
      </c>
      <c r="I54" s="23" t="n">
        <v>69734.2170487135</v>
      </c>
      <c r="J54" s="23" t="n">
        <v>60896.1099824545</v>
      </c>
      <c r="K54" s="23" t="n">
        <v>81086.6381286066</v>
      </c>
      <c r="L54" s="23" t="n">
        <v>21591.1152372227</v>
      </c>
      <c r="M54" s="23" t="n">
        <v>318447.002698838</v>
      </c>
      <c r="N54" s="23" t="n">
        <v>1846.49815296987</v>
      </c>
      <c r="O54" s="23" t="n">
        <v>56587.5431647284</v>
      </c>
      <c r="P54" s="23" t="n">
        <v>17055.9495623379</v>
      </c>
      <c r="Q54" s="23" t="n">
        <v>4952.02609766166</v>
      </c>
      <c r="R54" s="23" t="n">
        <v>5152.33923038398</v>
      </c>
      <c r="S54" s="23" t="n">
        <v>69688.8018135031</v>
      </c>
      <c r="T54" s="23" t="n">
        <v>60558.7396671944</v>
      </c>
      <c r="U54" s="23" t="n">
        <v>81043.906158594</v>
      </c>
      <c r="V54" s="23" t="n">
        <v>21561.1988514644</v>
      </c>
      <c r="W54" s="23" t="n">
        <v>52496.0314060048</v>
      </c>
      <c r="X54" s="23" t="n">
        <v>7510</v>
      </c>
      <c r="Y54" s="23" t="n">
        <v>3377</v>
      </c>
      <c r="Z54" s="23" t="n">
        <v>45.0314059968</v>
      </c>
      <c r="AA54" s="23" t="n">
        <v>8942</v>
      </c>
      <c r="AB54" s="23" t="n">
        <v>32622.000000008</v>
      </c>
      <c r="AC54" s="44" t="n">
        <v>0</v>
      </c>
      <c r="AD54" s="44" t="n">
        <v>0</v>
      </c>
      <c r="AE54" s="44" t="n">
        <v>0</v>
      </c>
      <c r="AF54" s="44" t="n">
        <v>0</v>
      </c>
      <c r="AG54" s="23" t="n">
        <v>238916.601101104</v>
      </c>
      <c r="AH54" s="23" t="n">
        <v>24071.8898983055</v>
      </c>
      <c r="AI54" s="23" t="n">
        <v>57270.0494326022</v>
      </c>
      <c r="AJ54" s="23" t="n">
        <v>58455.9905401707</v>
      </c>
      <c r="AK54" s="23" t="n">
        <v>66725.4615818689</v>
      </c>
      <c r="AL54" s="23" t="n">
        <v>31937.7757419148</v>
      </c>
      <c r="AM54" s="23" t="n">
        <v>45.4152352104197</v>
      </c>
      <c r="AN54" s="23" t="n">
        <v>337.370315260132</v>
      </c>
      <c r="AO54" s="23" t="n">
        <v>42.7319700125962</v>
      </c>
      <c r="AP54" s="23" t="n">
        <v>29.9163857583169</v>
      </c>
    </row>
    <row r="55" customFormat="false" ht="15.75" hidden="false" customHeight="true" outlineLevel="0" collapsed="false">
      <c r="A55" s="73"/>
      <c r="B55" s="22" t="s">
        <v>24</v>
      </c>
      <c r="C55" s="23" t="n">
        <v>577115.307970287</v>
      </c>
      <c r="D55" s="23" t="n">
        <v>23804.7349120012</v>
      </c>
      <c r="E55" s="23" t="n">
        <v>111871.249750065</v>
      </c>
      <c r="F55" s="23" t="n">
        <v>50511.3961069965</v>
      </c>
      <c r="G55" s="23" t="n">
        <v>111925.778107917</v>
      </c>
      <c r="H55" s="23" t="n">
        <v>89896.3345332415</v>
      </c>
      <c r="I55" s="23" t="n">
        <v>59847.6683106458</v>
      </c>
      <c r="J55" s="23" t="n">
        <v>61768.6116750062</v>
      </c>
      <c r="K55" s="23" t="n">
        <v>49645.0157666483</v>
      </c>
      <c r="L55" s="23" t="n">
        <v>17844.5188077656</v>
      </c>
      <c r="M55" s="23" t="n">
        <v>268049.000010986</v>
      </c>
      <c r="N55" s="23" t="n">
        <v>1668.7131572639</v>
      </c>
      <c r="O55" s="23" t="n">
        <v>54276.2761227241</v>
      </c>
      <c r="P55" s="23" t="n">
        <v>13549.9517216992</v>
      </c>
      <c r="Q55" s="23" t="n">
        <v>5238.31783100284</v>
      </c>
      <c r="R55" s="23" t="n">
        <v>5715.14501926106</v>
      </c>
      <c r="S55" s="23" t="n">
        <v>59676.2434951859</v>
      </c>
      <c r="T55" s="23" t="n">
        <v>60703.7911050253</v>
      </c>
      <c r="U55" s="23" t="n">
        <v>49410.2761552566</v>
      </c>
      <c r="V55" s="23" t="n">
        <v>17810.2854035666</v>
      </c>
      <c r="W55" s="23" t="n">
        <v>60334.6139190787</v>
      </c>
      <c r="X55" s="23" t="n">
        <v>5279</v>
      </c>
      <c r="Y55" s="23" t="n">
        <v>3462.1407628122</v>
      </c>
      <c r="Z55" s="23" t="n">
        <v>111.937036</v>
      </c>
      <c r="AA55" s="23" t="n">
        <v>8051.2723545768</v>
      </c>
      <c r="AB55" s="23" t="n">
        <v>42381.6470772853</v>
      </c>
      <c r="AC55" s="23" t="n">
        <v>123.9435519148</v>
      </c>
      <c r="AD55" s="23" t="n">
        <v>737.6101847984</v>
      </c>
      <c r="AE55" s="23" t="n">
        <v>187.0629516912</v>
      </c>
      <c r="AF55" s="44" t="n">
        <v>0</v>
      </c>
      <c r="AG55" s="23" t="n">
        <v>248731.694040223</v>
      </c>
      <c r="AH55" s="23" t="n">
        <v>16857.0217547373</v>
      </c>
      <c r="AI55" s="23" t="n">
        <v>54132.8328645284</v>
      </c>
      <c r="AJ55" s="23" t="n">
        <v>36849.5073492974</v>
      </c>
      <c r="AK55" s="23" t="n">
        <v>98636.1879223371</v>
      </c>
      <c r="AL55" s="23" t="n">
        <v>41799.5424366951</v>
      </c>
      <c r="AM55" s="23" t="n">
        <v>47.4812635450252</v>
      </c>
      <c r="AN55" s="23" t="n">
        <v>327.210385182468</v>
      </c>
      <c r="AO55" s="23" t="n">
        <v>47.676659700571</v>
      </c>
      <c r="AP55" s="23" t="n">
        <v>34.2334041990211</v>
      </c>
    </row>
    <row r="56" customFormat="false" ht="15.75" hidden="false" customHeight="true" outlineLevel="0" collapsed="false">
      <c r="A56" s="73"/>
      <c r="B56" s="22" t="s">
        <v>25</v>
      </c>
      <c r="C56" s="23" t="n">
        <v>606530.111196417</v>
      </c>
      <c r="D56" s="23" t="n">
        <v>31752.9753988718</v>
      </c>
      <c r="E56" s="23" t="n">
        <v>135112.205737753</v>
      </c>
      <c r="F56" s="23" t="n">
        <v>73422.5520273114</v>
      </c>
      <c r="G56" s="23" t="n">
        <v>89150.9003154718</v>
      </c>
      <c r="H56" s="23" t="n">
        <v>118521.962795693</v>
      </c>
      <c r="I56" s="23" t="n">
        <v>51910.8409686619</v>
      </c>
      <c r="J56" s="23" t="n">
        <v>58631.5068908632</v>
      </c>
      <c r="K56" s="23" t="n">
        <v>37154.1887919407</v>
      </c>
      <c r="L56" s="23" t="n">
        <v>10872.9782698498</v>
      </c>
      <c r="M56" s="23" t="n">
        <v>243142.000008358</v>
      </c>
      <c r="N56" s="23" t="n">
        <v>2026.51832949829</v>
      </c>
      <c r="O56" s="23" t="n">
        <v>55468.6796533282</v>
      </c>
      <c r="P56" s="23" t="n">
        <v>15989.2488243281</v>
      </c>
      <c r="Q56" s="23" t="n">
        <v>4664.76149855772</v>
      </c>
      <c r="R56" s="23" t="n">
        <v>7803.27979289651</v>
      </c>
      <c r="S56" s="23" t="n">
        <v>51743.4223014031</v>
      </c>
      <c r="T56" s="23" t="n">
        <v>57625.9746088801</v>
      </c>
      <c r="U56" s="23" t="n">
        <v>36992.863739702</v>
      </c>
      <c r="V56" s="23" t="n">
        <v>10827.2512597642</v>
      </c>
      <c r="W56" s="23" t="n">
        <v>89360.908986</v>
      </c>
      <c r="X56" s="23" t="n">
        <v>6376</v>
      </c>
      <c r="Y56" s="23" t="n">
        <v>11952.6955206494</v>
      </c>
      <c r="Z56" s="23" t="n">
        <v>323.908985972</v>
      </c>
      <c r="AA56" s="23" t="n">
        <v>10906.1423349794</v>
      </c>
      <c r="AB56" s="23" t="n">
        <v>59646.502369973</v>
      </c>
      <c r="AC56" s="23" t="n">
        <v>18.831345588</v>
      </c>
      <c r="AD56" s="23" t="n">
        <v>108.407047815</v>
      </c>
      <c r="AE56" s="23" t="n">
        <v>28.4213810232</v>
      </c>
      <c r="AF56" s="44" t="n">
        <v>0</v>
      </c>
      <c r="AG56" s="23" t="n">
        <v>274027.202202059</v>
      </c>
      <c r="AH56" s="23" t="n">
        <v>23350.4570693735</v>
      </c>
      <c r="AI56" s="23" t="n">
        <v>67690.8305637754</v>
      </c>
      <c r="AJ56" s="23" t="n">
        <v>57109.3942170114</v>
      </c>
      <c r="AK56" s="23" t="n">
        <v>73579.9964819347</v>
      </c>
      <c r="AL56" s="23" t="n">
        <v>51072.1806328234</v>
      </c>
      <c r="AM56" s="23" t="n">
        <v>148.587321670758</v>
      </c>
      <c r="AN56" s="23" t="n">
        <v>897.125234168075</v>
      </c>
      <c r="AO56" s="23" t="n">
        <v>132.903671215549</v>
      </c>
      <c r="AP56" s="23" t="n">
        <v>45.7270100856233</v>
      </c>
    </row>
    <row r="57" customFormat="false" ht="15.75" hidden="false" customHeight="true" outlineLevel="0" collapsed="false">
      <c r="A57" s="76" t="n">
        <v>2020</v>
      </c>
      <c r="B57" s="17" t="s">
        <v>27</v>
      </c>
      <c r="C57" s="75" t="n">
        <v>2841122.60350839</v>
      </c>
      <c r="D57" s="75" t="n">
        <v>123742.015549763</v>
      </c>
      <c r="E57" s="75" t="n">
        <v>862150.402101815</v>
      </c>
      <c r="F57" s="75" t="n">
        <v>368268.972386962</v>
      </c>
      <c r="G57" s="75" t="n">
        <v>331246.077441643</v>
      </c>
      <c r="H57" s="75" t="n">
        <v>617369.947757574</v>
      </c>
      <c r="I57" s="75" t="n">
        <v>158307.972867709</v>
      </c>
      <c r="J57" s="75" t="n">
        <v>197990.889186891</v>
      </c>
      <c r="K57" s="75" t="n">
        <v>142172.800438749</v>
      </c>
      <c r="L57" s="75" t="n">
        <v>39873.5257771489</v>
      </c>
      <c r="M57" s="75" t="n">
        <v>905515.229877936</v>
      </c>
      <c r="N57" s="75" t="n">
        <v>13721.8470766908</v>
      </c>
      <c r="O57" s="75" t="n">
        <v>260388.459369782</v>
      </c>
      <c r="P57" s="75" t="n">
        <v>51380.2760063191</v>
      </c>
      <c r="Q57" s="75" t="n">
        <v>16470.4281886313</v>
      </c>
      <c r="R57" s="75" t="n">
        <v>30040.5276799352</v>
      </c>
      <c r="S57" s="75" t="n">
        <v>157540.035917791</v>
      </c>
      <c r="T57" s="75" t="n">
        <v>194942.708884991</v>
      </c>
      <c r="U57" s="75" t="n">
        <v>141221.621309973</v>
      </c>
      <c r="V57" s="75" t="n">
        <v>39809.3254438277</v>
      </c>
      <c r="W57" s="75" t="n">
        <v>330081.511300275</v>
      </c>
      <c r="X57" s="75" t="n">
        <v>17460</v>
      </c>
      <c r="Y57" s="75" t="n">
        <v>32719.7208531676</v>
      </c>
      <c r="Z57" s="75" t="n">
        <v>3092.61259279479</v>
      </c>
      <c r="AA57" s="75" t="n">
        <v>31267.6138509048</v>
      </c>
      <c r="AB57" s="75" t="n">
        <v>243407.108595932</v>
      </c>
      <c r="AC57" s="75" t="n">
        <v>416.96407663089</v>
      </c>
      <c r="AD57" s="75" t="n">
        <v>1266.83946852274</v>
      </c>
      <c r="AE57" s="75" t="n">
        <v>449.651862321734</v>
      </c>
      <c r="AF57" s="75" t="n">
        <v>0.9999999999</v>
      </c>
      <c r="AG57" s="75" t="n">
        <v>1605525.86233004</v>
      </c>
      <c r="AH57" s="75" t="n">
        <v>92560.1684730719</v>
      </c>
      <c r="AI57" s="75" t="n">
        <v>569042.221878865</v>
      </c>
      <c r="AJ57" s="75" t="n">
        <v>313796.083787847</v>
      </c>
      <c r="AK57" s="75" t="n">
        <v>283508.035402106</v>
      </c>
      <c r="AL57" s="75" t="n">
        <v>343922.311481706</v>
      </c>
      <c r="AM57" s="75" t="n">
        <v>350.972873287503</v>
      </c>
      <c r="AN57" s="75" t="n">
        <v>1781.34083337746</v>
      </c>
      <c r="AO57" s="75" t="n">
        <v>501.527266455132</v>
      </c>
      <c r="AP57" s="75" t="n">
        <v>63.2003333212415</v>
      </c>
    </row>
    <row r="58" customFormat="false" ht="15.75" hidden="false" customHeight="true" outlineLevel="0" collapsed="false">
      <c r="A58" s="76"/>
      <c r="B58" s="22" t="s">
        <v>14</v>
      </c>
      <c r="C58" s="23" t="n">
        <v>1167152.53280061</v>
      </c>
      <c r="D58" s="23" t="n">
        <v>47377.8512427197</v>
      </c>
      <c r="E58" s="23" t="n">
        <v>346802.359292568</v>
      </c>
      <c r="F58" s="23" t="n">
        <v>151908.904953829</v>
      </c>
      <c r="G58" s="23" t="n">
        <v>164255.035975225</v>
      </c>
      <c r="H58" s="23" t="n">
        <v>279804.059762292</v>
      </c>
      <c r="I58" s="23" t="n">
        <v>47451.5959587795</v>
      </c>
      <c r="J58" s="23" t="n">
        <v>72467.8616835122</v>
      </c>
      <c r="K58" s="23" t="n">
        <v>43047.1504336365</v>
      </c>
      <c r="L58" s="23" t="n">
        <v>14037.7134980436</v>
      </c>
      <c r="M58" s="23" t="n">
        <v>305039.000020142</v>
      </c>
      <c r="N58" s="23" t="n">
        <v>2408.09513451272</v>
      </c>
      <c r="O58" s="23" t="n">
        <v>91684.7860233215</v>
      </c>
      <c r="P58" s="23" t="n">
        <v>16197.9777560364</v>
      </c>
      <c r="Q58" s="23" t="n">
        <v>3707.26179839658</v>
      </c>
      <c r="R58" s="23" t="n">
        <v>15574.1841917152</v>
      </c>
      <c r="S58" s="23" t="n">
        <v>47202.6811747978</v>
      </c>
      <c r="T58" s="23" t="n">
        <v>71469.2739611132</v>
      </c>
      <c r="U58" s="23" t="n">
        <v>42781.3448422246</v>
      </c>
      <c r="V58" s="23" t="n">
        <v>14013.3951380241</v>
      </c>
      <c r="W58" s="23" t="n">
        <v>146598.720664</v>
      </c>
      <c r="X58" s="23" t="n">
        <v>6294</v>
      </c>
      <c r="Y58" s="23" t="n">
        <v>11985.2960117531</v>
      </c>
      <c r="Z58" s="23" t="n">
        <v>1529.862533408</v>
      </c>
      <c r="AA58" s="23" t="n">
        <v>16257.3130025371</v>
      </c>
      <c r="AB58" s="23" t="n">
        <v>109586.549998909</v>
      </c>
      <c r="AC58" s="23" t="n">
        <v>161.2820212736</v>
      </c>
      <c r="AD58" s="23" t="n">
        <v>595.0329025678</v>
      </c>
      <c r="AE58" s="23" t="n">
        <v>189.3841935519</v>
      </c>
      <c r="AF58" s="44" t="n">
        <v>0</v>
      </c>
      <c r="AG58" s="23" t="n">
        <v>715514.812116464</v>
      </c>
      <c r="AH58" s="23" t="n">
        <v>38675.756108207</v>
      </c>
      <c r="AI58" s="23" t="n">
        <v>243132.277257494</v>
      </c>
      <c r="AJ58" s="23" t="n">
        <v>134181.064664385</v>
      </c>
      <c r="AK58" s="23" t="n">
        <v>144290.461174292</v>
      </c>
      <c r="AL58" s="23" t="n">
        <v>154643.325571669</v>
      </c>
      <c r="AM58" s="23" t="n">
        <v>87.6327627081236</v>
      </c>
      <c r="AN58" s="23" t="n">
        <v>403.554819831151</v>
      </c>
      <c r="AO58" s="23" t="n">
        <v>76.4213978600159</v>
      </c>
      <c r="AP58" s="23" t="n">
        <v>24.3183600194789</v>
      </c>
    </row>
    <row r="59" customFormat="false" ht="15.75" hidden="false" customHeight="true" outlineLevel="0" collapsed="false">
      <c r="A59" s="76"/>
      <c r="B59" s="22" t="s">
        <v>15</v>
      </c>
      <c r="C59" s="23" t="n">
        <v>1205562.98739967</v>
      </c>
      <c r="D59" s="23" t="n">
        <v>47225.146480888</v>
      </c>
      <c r="E59" s="23" t="n">
        <v>384243.522681587</v>
      </c>
      <c r="F59" s="23" t="n">
        <v>162894.233186541</v>
      </c>
      <c r="G59" s="23" t="n">
        <v>125548.057217265</v>
      </c>
      <c r="H59" s="23" t="n">
        <v>278370.649128176</v>
      </c>
      <c r="I59" s="23" t="n">
        <v>60435.4476003605</v>
      </c>
      <c r="J59" s="23" t="n">
        <v>78510.7808842899</v>
      </c>
      <c r="K59" s="23" t="n">
        <v>50213.8018764233</v>
      </c>
      <c r="L59" s="23" t="n">
        <v>18121.3483441341</v>
      </c>
      <c r="M59" s="23" t="n">
        <v>350044.002879042</v>
      </c>
      <c r="N59" s="23" t="n">
        <v>3473.90939460765</v>
      </c>
      <c r="O59" s="23" t="n">
        <v>110860.473242983</v>
      </c>
      <c r="P59" s="23" t="n">
        <v>15286.0394592388</v>
      </c>
      <c r="Q59" s="23" t="n">
        <v>4057.90985163614</v>
      </c>
      <c r="R59" s="23" t="n">
        <v>11398.8699150167</v>
      </c>
      <c r="S59" s="23" t="n">
        <v>60053.8945781657</v>
      </c>
      <c r="T59" s="23" t="n">
        <v>77073.0902460207</v>
      </c>
      <c r="U59" s="23" t="n">
        <v>49744.5230488901</v>
      </c>
      <c r="V59" s="23" t="n">
        <v>18095.2931424838</v>
      </c>
      <c r="W59" s="23" t="n">
        <v>140623.962526875</v>
      </c>
      <c r="X59" s="23" t="n">
        <v>4657</v>
      </c>
      <c r="Y59" s="23" t="n">
        <v>14061.6409206876</v>
      </c>
      <c r="Z59" s="23" t="n">
        <v>1099.9625083859</v>
      </c>
      <c r="AA59" s="23" t="n">
        <v>11159.1764300002</v>
      </c>
      <c r="AB59" s="23" t="n">
        <v>108726.781936417</v>
      </c>
      <c r="AC59" s="23" t="n">
        <v>192.9766911309</v>
      </c>
      <c r="AD59" s="23" t="n">
        <v>531.6605301586</v>
      </c>
      <c r="AE59" s="23" t="n">
        <v>194.7635100949</v>
      </c>
      <c r="AF59" s="44" t="n">
        <v>0</v>
      </c>
      <c r="AG59" s="23" t="n">
        <v>714895.021993749</v>
      </c>
      <c r="AH59" s="23" t="n">
        <v>39094.2370862803</v>
      </c>
      <c r="AI59" s="23" t="n">
        <v>259321.408517917</v>
      </c>
      <c r="AJ59" s="23" t="n">
        <v>146508.231218917</v>
      </c>
      <c r="AK59" s="23" t="n">
        <v>110330.970935629</v>
      </c>
      <c r="AL59" s="23" t="n">
        <v>158244.997276742</v>
      </c>
      <c r="AM59" s="23" t="n">
        <v>188.576331063864</v>
      </c>
      <c r="AN59" s="23" t="n">
        <v>906.030108110493</v>
      </c>
      <c r="AO59" s="23" t="n">
        <v>274.515317438273</v>
      </c>
      <c r="AP59" s="23" t="n">
        <v>26.0552016502856</v>
      </c>
    </row>
    <row r="60" customFormat="false" ht="15.75" hidden="false" customHeight="true" outlineLevel="0" collapsed="false">
      <c r="A60" s="76"/>
      <c r="B60" s="22" t="s">
        <v>16</v>
      </c>
      <c r="C60" s="23" t="n">
        <v>331091.851326319</v>
      </c>
      <c r="D60" s="23" t="n">
        <v>21650.6827593424</v>
      </c>
      <c r="E60" s="23" t="n">
        <v>115588.447934421</v>
      </c>
      <c r="F60" s="23" t="n">
        <v>38191.0911194113</v>
      </c>
      <c r="G60" s="23" t="n">
        <v>33190.9352928159</v>
      </c>
      <c r="H60" s="23" t="n">
        <v>43740.1698116662</v>
      </c>
      <c r="I60" s="23" t="n">
        <v>20462.2089520928</v>
      </c>
      <c r="J60" s="23" t="n">
        <v>29606.4205056231</v>
      </c>
      <c r="K60" s="23" t="n">
        <v>21477.7808975267</v>
      </c>
      <c r="L60" s="23" t="n">
        <v>7184.11405342024</v>
      </c>
      <c r="M60" s="23" t="n">
        <v>137685.999997184</v>
      </c>
      <c r="N60" s="23" t="n">
        <v>846.507480757869</v>
      </c>
      <c r="O60" s="23" t="n">
        <v>45784.1279102403</v>
      </c>
      <c r="P60" s="23" t="n">
        <v>9085.52066395389</v>
      </c>
      <c r="Q60" s="23" t="n">
        <v>2037.20758226293</v>
      </c>
      <c r="R60" s="23" t="n">
        <v>2181.40451776372</v>
      </c>
      <c r="S60" s="23" t="n">
        <v>20324.7398083509</v>
      </c>
      <c r="T60" s="23" t="n">
        <v>28994.5185643909</v>
      </c>
      <c r="U60" s="23" t="n">
        <v>21261.6861876949</v>
      </c>
      <c r="V60" s="23" t="n">
        <v>7170.28728176886</v>
      </c>
      <c r="W60" s="23" t="n">
        <v>35595.8281094</v>
      </c>
      <c r="X60" s="23" t="n">
        <v>6509</v>
      </c>
      <c r="Y60" s="23" t="n">
        <v>6670.78392072687</v>
      </c>
      <c r="Z60" s="23" t="n">
        <v>462.7875510009</v>
      </c>
      <c r="AA60" s="23" t="n">
        <v>3841.12441836751</v>
      </c>
      <c r="AB60" s="23" t="n">
        <v>17842.7766606072</v>
      </c>
      <c r="AC60" s="23" t="n">
        <v>62.7053642263902</v>
      </c>
      <c r="AD60" s="23" t="n">
        <v>140.146035796346</v>
      </c>
      <c r="AE60" s="23" t="n">
        <v>65.5041586749341</v>
      </c>
      <c r="AF60" s="23" t="n">
        <v>0.9999999999</v>
      </c>
      <c r="AG60" s="23" t="n">
        <v>157810.023219735</v>
      </c>
      <c r="AH60" s="23" t="n">
        <v>14295.1752785845</v>
      </c>
      <c r="AI60" s="23" t="n">
        <v>63133.536103454</v>
      </c>
      <c r="AJ60" s="23" t="n">
        <v>28642.7829044565</v>
      </c>
      <c r="AK60" s="23" t="n">
        <v>27312.6032921854</v>
      </c>
      <c r="AL60" s="23" t="n">
        <v>23715.9886332953</v>
      </c>
      <c r="AM60" s="23" t="n">
        <v>74.7637795155149</v>
      </c>
      <c r="AN60" s="23" t="n">
        <v>471.755905435813</v>
      </c>
      <c r="AO60" s="23" t="n">
        <v>150.590551156843</v>
      </c>
      <c r="AP60" s="23" t="n">
        <v>12.826771651477</v>
      </c>
    </row>
    <row r="61" customFormat="false" ht="15.75" hidden="false" customHeight="true" outlineLevel="0" collapsed="false">
      <c r="A61" s="76"/>
      <c r="B61" s="22" t="s">
        <v>17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</row>
    <row r="62" customFormat="false" ht="15.75" hidden="false" customHeight="true" outlineLevel="0" collapsed="false">
      <c r="A62" s="76"/>
      <c r="B62" s="22" t="s">
        <v>18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</row>
    <row r="63" customFormat="false" ht="15.75" hidden="false" customHeight="true" outlineLevel="0" collapsed="false">
      <c r="A63" s="76"/>
      <c r="B63" s="22" t="s">
        <v>19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</row>
    <row r="64" customFormat="false" ht="15.75" hidden="false" customHeight="true" outlineLevel="0" collapsed="false">
      <c r="A64" s="76"/>
      <c r="B64" s="22" t="s">
        <v>20</v>
      </c>
      <c r="C64" s="23" t="n">
        <v>5438.99999906501</v>
      </c>
      <c r="D64" s="23" t="n">
        <v>245.705996239</v>
      </c>
      <c r="E64" s="23" t="n">
        <v>605.397037441</v>
      </c>
      <c r="F64" s="23" t="n">
        <v>408.231500895</v>
      </c>
      <c r="G64" s="23" t="n">
        <v>701.039523669</v>
      </c>
      <c r="H64" s="23" t="n">
        <v>805.019324584</v>
      </c>
      <c r="I64" s="23" t="n">
        <v>639.531258483</v>
      </c>
      <c r="J64" s="23" t="n">
        <v>799.281213291</v>
      </c>
      <c r="K64" s="23" t="n">
        <v>1234.794144463</v>
      </c>
      <c r="L64" s="44" t="n">
        <v>0</v>
      </c>
      <c r="M64" s="23" t="n">
        <v>3567.99999906601</v>
      </c>
      <c r="N64" s="23" t="n">
        <v>196.705996239</v>
      </c>
      <c r="O64" s="23" t="n">
        <v>163.397037441</v>
      </c>
      <c r="P64" s="23" t="n">
        <v>289.231500896</v>
      </c>
      <c r="Q64" s="23" t="n">
        <v>231.039523669</v>
      </c>
      <c r="R64" s="23" t="n">
        <v>14.019324584</v>
      </c>
      <c r="S64" s="23" t="n">
        <v>639.531258483</v>
      </c>
      <c r="T64" s="23" t="n">
        <v>799.281213291</v>
      </c>
      <c r="U64" s="23" t="n">
        <v>1234.794144463</v>
      </c>
      <c r="V64" s="44" t="n">
        <v>0</v>
      </c>
      <c r="W64" s="23" t="n">
        <v>376</v>
      </c>
      <c r="X64" s="44" t="n">
        <v>0</v>
      </c>
      <c r="Y64" s="44" t="n">
        <v>0</v>
      </c>
      <c r="Z64" s="44" t="n">
        <v>0</v>
      </c>
      <c r="AA64" s="23" t="n">
        <v>2</v>
      </c>
      <c r="AB64" s="23" t="n">
        <v>374</v>
      </c>
      <c r="AC64" s="44" t="n">
        <v>0</v>
      </c>
      <c r="AD64" s="44" t="n">
        <v>0</v>
      </c>
      <c r="AE64" s="44" t="n">
        <v>0</v>
      </c>
      <c r="AF64" s="44" t="n">
        <v>0</v>
      </c>
      <c r="AG64" s="23" t="n">
        <v>1494.999999999</v>
      </c>
      <c r="AH64" s="23" t="n">
        <v>49</v>
      </c>
      <c r="AI64" s="23" t="n">
        <v>442</v>
      </c>
      <c r="AJ64" s="23" t="n">
        <v>118.999999999</v>
      </c>
      <c r="AK64" s="23" t="n">
        <v>468</v>
      </c>
      <c r="AL64" s="23" t="n">
        <v>417</v>
      </c>
      <c r="AM64" s="44" t="n">
        <v>0</v>
      </c>
      <c r="AN64" s="44" t="n">
        <v>0</v>
      </c>
      <c r="AO64" s="44" t="n">
        <v>0</v>
      </c>
      <c r="AP64" s="44" t="n">
        <v>0</v>
      </c>
    </row>
    <row r="65" customFormat="false" ht="15.75" hidden="false" customHeight="true" outlineLevel="0" collapsed="false">
      <c r="A65" s="76"/>
      <c r="B65" s="22" t="s">
        <v>21</v>
      </c>
      <c r="C65" s="23" t="n">
        <v>5962.000000196</v>
      </c>
      <c r="D65" s="23" t="n">
        <v>175.638655263569</v>
      </c>
      <c r="E65" s="23" t="n">
        <v>818.402243483831</v>
      </c>
      <c r="F65" s="23" t="n">
        <v>349.368343547261</v>
      </c>
      <c r="G65" s="23" t="n">
        <v>657.753737930625</v>
      </c>
      <c r="H65" s="23" t="n">
        <v>1168.71647507961</v>
      </c>
      <c r="I65" s="23" t="n">
        <v>827.938971808466</v>
      </c>
      <c r="J65" s="23" t="n">
        <v>333.853768016362</v>
      </c>
      <c r="K65" s="23" t="n">
        <v>1511.94289809728</v>
      </c>
      <c r="L65" s="23" t="n">
        <v>118.384906969</v>
      </c>
      <c r="M65" s="23" t="n">
        <v>3617.000000202</v>
      </c>
      <c r="N65" s="23" t="n">
        <v>127.638655263569</v>
      </c>
      <c r="O65" s="23" t="n">
        <v>388.402243483831</v>
      </c>
      <c r="P65" s="23" t="n">
        <v>144.368343553261</v>
      </c>
      <c r="Q65" s="23" t="n">
        <v>104.753737930625</v>
      </c>
      <c r="R65" s="23" t="n">
        <v>59.7164750796074</v>
      </c>
      <c r="S65" s="23" t="n">
        <v>827.938971808466</v>
      </c>
      <c r="T65" s="23" t="n">
        <v>333.853768016362</v>
      </c>
      <c r="U65" s="23" t="n">
        <v>1511.94289809728</v>
      </c>
      <c r="V65" s="23" t="n">
        <v>118.384906969</v>
      </c>
      <c r="W65" s="23" t="n">
        <v>591</v>
      </c>
      <c r="X65" s="44" t="n">
        <v>0</v>
      </c>
      <c r="Y65" s="44" t="n">
        <v>0</v>
      </c>
      <c r="Z65" s="44" t="n">
        <v>0</v>
      </c>
      <c r="AA65" s="23" t="n">
        <v>7</v>
      </c>
      <c r="AB65" s="23" t="n">
        <v>584</v>
      </c>
      <c r="AC65" s="44" t="n">
        <v>0</v>
      </c>
      <c r="AD65" s="44" t="n">
        <v>0</v>
      </c>
      <c r="AE65" s="44" t="n">
        <v>0</v>
      </c>
      <c r="AF65" s="44" t="n">
        <v>0</v>
      </c>
      <c r="AG65" s="23" t="n">
        <v>1753.999999994</v>
      </c>
      <c r="AH65" s="23" t="n">
        <v>48</v>
      </c>
      <c r="AI65" s="23" t="n">
        <v>430</v>
      </c>
      <c r="AJ65" s="23" t="n">
        <v>204.999999994</v>
      </c>
      <c r="AK65" s="23" t="n">
        <v>546</v>
      </c>
      <c r="AL65" s="23" t="n">
        <v>525</v>
      </c>
      <c r="AM65" s="44" t="n">
        <v>0</v>
      </c>
      <c r="AN65" s="44" t="n">
        <v>0</v>
      </c>
      <c r="AO65" s="44" t="n">
        <v>0</v>
      </c>
      <c r="AP65" s="44" t="n">
        <v>0</v>
      </c>
    </row>
    <row r="66" customFormat="false" ht="15.75" hidden="false" customHeight="true" outlineLevel="0" collapsed="false">
      <c r="A66" s="76"/>
      <c r="B66" s="22" t="s">
        <v>22</v>
      </c>
      <c r="C66" s="23" t="n">
        <v>11041.9999970059</v>
      </c>
      <c r="D66" s="23" t="n">
        <v>670.59101111</v>
      </c>
      <c r="E66" s="23" t="n">
        <v>1172.143219613</v>
      </c>
      <c r="F66" s="23" t="n">
        <v>519.974674341</v>
      </c>
      <c r="G66" s="23" t="n">
        <v>544.071722836</v>
      </c>
      <c r="H66" s="23" t="n">
        <v>1538.326071776</v>
      </c>
      <c r="I66" s="23" t="n">
        <v>1853.243141486</v>
      </c>
      <c r="J66" s="23" t="n">
        <v>969.953867559</v>
      </c>
      <c r="K66" s="23" t="n">
        <v>3637.19036750298</v>
      </c>
      <c r="L66" s="23" t="n">
        <v>136.505920782</v>
      </c>
      <c r="M66" s="23" t="n">
        <v>8951.99999700595</v>
      </c>
      <c r="N66" s="23" t="n">
        <v>583.59101111</v>
      </c>
      <c r="O66" s="23" t="n">
        <v>758.143219613</v>
      </c>
      <c r="P66" s="23" t="n">
        <v>413.974674341</v>
      </c>
      <c r="Q66" s="23" t="n">
        <v>518.071722836</v>
      </c>
      <c r="R66" s="23" t="n">
        <v>81.326071776</v>
      </c>
      <c r="S66" s="23" t="n">
        <v>1853.243141486</v>
      </c>
      <c r="T66" s="23" t="n">
        <v>969.953867559</v>
      </c>
      <c r="U66" s="23" t="n">
        <v>3637.19036750298</v>
      </c>
      <c r="V66" s="23" t="n">
        <v>136.505920782</v>
      </c>
      <c r="W66" s="23" t="n">
        <v>779</v>
      </c>
      <c r="X66" s="44" t="n">
        <v>0</v>
      </c>
      <c r="Y66" s="44" t="n">
        <v>0</v>
      </c>
      <c r="Z66" s="44" t="n">
        <v>0</v>
      </c>
      <c r="AA66" s="44" t="n">
        <v>0</v>
      </c>
      <c r="AB66" s="23" t="n">
        <v>779</v>
      </c>
      <c r="AC66" s="44" t="n">
        <v>0</v>
      </c>
      <c r="AD66" s="44" t="n">
        <v>0</v>
      </c>
      <c r="AE66" s="44" t="n">
        <v>0</v>
      </c>
      <c r="AF66" s="44" t="n">
        <v>0</v>
      </c>
      <c r="AG66" s="23" t="n">
        <v>1311</v>
      </c>
      <c r="AH66" s="23" t="n">
        <v>87</v>
      </c>
      <c r="AI66" s="23" t="n">
        <v>414</v>
      </c>
      <c r="AJ66" s="23" t="n">
        <v>106</v>
      </c>
      <c r="AK66" s="23" t="n">
        <v>26</v>
      </c>
      <c r="AL66" s="23" t="n">
        <v>678</v>
      </c>
      <c r="AM66" s="44" t="n">
        <v>0</v>
      </c>
      <c r="AN66" s="44" t="n">
        <v>0</v>
      </c>
      <c r="AO66" s="44" t="n">
        <v>0</v>
      </c>
      <c r="AP66" s="44" t="n">
        <v>0</v>
      </c>
    </row>
    <row r="67" customFormat="false" ht="15.75" hidden="false" customHeight="true" outlineLevel="0" collapsed="false">
      <c r="A67" s="76"/>
      <c r="B67" s="22" t="s">
        <v>23</v>
      </c>
      <c r="C67" s="23" t="n">
        <v>18500.005</v>
      </c>
      <c r="D67" s="23" t="n">
        <v>1407</v>
      </c>
      <c r="E67" s="23" t="n">
        <v>1839</v>
      </c>
      <c r="F67" s="23" t="n">
        <v>1106.005</v>
      </c>
      <c r="G67" s="23" t="n">
        <v>427</v>
      </c>
      <c r="H67" s="23" t="n">
        <v>2628</v>
      </c>
      <c r="I67" s="23" t="n">
        <v>4756</v>
      </c>
      <c r="J67" s="23" t="n">
        <v>1988</v>
      </c>
      <c r="K67" s="23" t="n">
        <v>4293</v>
      </c>
      <c r="L67" s="23" t="n">
        <v>56</v>
      </c>
      <c r="M67" s="23" t="n">
        <v>15115</v>
      </c>
      <c r="N67" s="23" t="n">
        <v>1348</v>
      </c>
      <c r="O67" s="23" t="n">
        <v>1359</v>
      </c>
      <c r="P67" s="23" t="n">
        <v>765</v>
      </c>
      <c r="Q67" s="23" t="n">
        <v>359</v>
      </c>
      <c r="R67" s="23" t="n">
        <v>191</v>
      </c>
      <c r="S67" s="23" t="n">
        <v>4756</v>
      </c>
      <c r="T67" s="23" t="n">
        <v>1988</v>
      </c>
      <c r="U67" s="23" t="n">
        <v>4293</v>
      </c>
      <c r="V67" s="23" t="n">
        <v>56</v>
      </c>
      <c r="W67" s="23" t="n">
        <v>1302</v>
      </c>
      <c r="X67" s="44" t="n">
        <v>0</v>
      </c>
      <c r="Y67" s="44" t="n">
        <v>0</v>
      </c>
      <c r="Z67" s="44" t="n">
        <v>0</v>
      </c>
      <c r="AA67" s="44" t="n">
        <v>0</v>
      </c>
      <c r="AB67" s="23" t="n">
        <v>1302</v>
      </c>
      <c r="AC67" s="44" t="n">
        <v>0</v>
      </c>
      <c r="AD67" s="44" t="n">
        <v>0</v>
      </c>
      <c r="AE67" s="44" t="n">
        <v>0</v>
      </c>
      <c r="AF67" s="44" t="n">
        <v>0</v>
      </c>
      <c r="AG67" s="23" t="n">
        <v>2083.005</v>
      </c>
      <c r="AH67" s="23" t="n">
        <v>59</v>
      </c>
      <c r="AI67" s="23" t="n">
        <v>480</v>
      </c>
      <c r="AJ67" s="23" t="n">
        <v>341.005</v>
      </c>
      <c r="AK67" s="23" t="n">
        <v>68</v>
      </c>
      <c r="AL67" s="23" t="n">
        <v>1135</v>
      </c>
      <c r="AM67" s="44" t="n">
        <v>0</v>
      </c>
      <c r="AN67" s="44" t="n">
        <v>0</v>
      </c>
      <c r="AO67" s="44" t="n">
        <v>0</v>
      </c>
      <c r="AP67" s="44" t="n">
        <v>0</v>
      </c>
    </row>
    <row r="68" customFormat="false" ht="15.75" hidden="false" customHeight="true" outlineLevel="0" collapsed="false">
      <c r="A68" s="76"/>
      <c r="B68" s="22" t="s">
        <v>24</v>
      </c>
      <c r="C68" s="23" t="n">
        <v>33544.000355151</v>
      </c>
      <c r="D68" s="23" t="n">
        <v>1936.1686642</v>
      </c>
      <c r="E68" s="23" t="n">
        <v>4725.02005269999</v>
      </c>
      <c r="F68" s="23" t="n">
        <v>3322.95271815099</v>
      </c>
      <c r="G68" s="23" t="n">
        <v>1034.7369119</v>
      </c>
      <c r="H68" s="23" t="n">
        <v>3708.731264</v>
      </c>
      <c r="I68" s="23" t="n">
        <v>8956.89089470004</v>
      </c>
      <c r="J68" s="23" t="n">
        <v>4165.62706459998</v>
      </c>
      <c r="K68" s="23" t="n">
        <v>5633.53894109998</v>
      </c>
      <c r="L68" s="23" t="n">
        <v>60.3338438</v>
      </c>
      <c r="M68" s="23" t="n">
        <v>28626.0003553</v>
      </c>
      <c r="N68" s="23" t="n">
        <v>1810.1686642</v>
      </c>
      <c r="O68" s="23" t="n">
        <v>4029.02005269999</v>
      </c>
      <c r="P68" s="23" t="n">
        <v>2720.9527183</v>
      </c>
      <c r="Q68" s="23" t="n">
        <v>957.736911900001</v>
      </c>
      <c r="R68" s="23" t="n">
        <v>291.731264</v>
      </c>
      <c r="S68" s="23" t="n">
        <v>8956.89089470004</v>
      </c>
      <c r="T68" s="23" t="n">
        <v>4165.62706459998</v>
      </c>
      <c r="U68" s="23" t="n">
        <v>5633.53894109998</v>
      </c>
      <c r="V68" s="23" t="n">
        <v>60.3338438</v>
      </c>
      <c r="W68" s="23" t="n">
        <v>1699</v>
      </c>
      <c r="X68" s="44" t="n">
        <v>0</v>
      </c>
      <c r="Y68" s="23" t="n">
        <v>2</v>
      </c>
      <c r="Z68" s="44" t="n">
        <v>0</v>
      </c>
      <c r="AA68" s="44" t="n">
        <v>0</v>
      </c>
      <c r="AB68" s="23" t="n">
        <v>1697</v>
      </c>
      <c r="AC68" s="44" t="n">
        <v>0</v>
      </c>
      <c r="AD68" s="44" t="n">
        <v>0</v>
      </c>
      <c r="AE68" s="44" t="n">
        <v>0</v>
      </c>
      <c r="AF68" s="44" t="n">
        <v>0</v>
      </c>
      <c r="AG68" s="23" t="n">
        <v>3218.999999851</v>
      </c>
      <c r="AH68" s="23" t="n">
        <v>126</v>
      </c>
      <c r="AI68" s="23" t="n">
        <v>694</v>
      </c>
      <c r="AJ68" s="23" t="n">
        <v>601.999999851</v>
      </c>
      <c r="AK68" s="23" t="n">
        <v>77</v>
      </c>
      <c r="AL68" s="23" t="n">
        <v>1720</v>
      </c>
      <c r="AM68" s="44" t="n">
        <v>0</v>
      </c>
      <c r="AN68" s="44" t="n">
        <v>0</v>
      </c>
      <c r="AO68" s="44" t="n">
        <v>0</v>
      </c>
      <c r="AP68" s="44" t="n">
        <v>0</v>
      </c>
    </row>
    <row r="69" customFormat="false" ht="15.75" hidden="false" customHeight="true" outlineLevel="0" collapsed="false">
      <c r="A69" s="76"/>
      <c r="B69" s="38" t="s">
        <v>54</v>
      </c>
      <c r="C69" s="23" t="n">
        <v>62828.2266302444</v>
      </c>
      <c r="D69" s="23" t="n">
        <v>3053.23074</v>
      </c>
      <c r="E69" s="23" t="n">
        <v>6356.10963999997</v>
      </c>
      <c r="F69" s="23" t="n">
        <v>9568.21089024495</v>
      </c>
      <c r="G69" s="23" t="n">
        <v>4887.44705999999</v>
      </c>
      <c r="H69" s="23" t="n">
        <v>5606.27592</v>
      </c>
      <c r="I69" s="23" t="n">
        <v>12925.1160899997</v>
      </c>
      <c r="J69" s="23" t="n">
        <v>9149.11019999987</v>
      </c>
      <c r="K69" s="23" t="n">
        <v>11123.6008799998</v>
      </c>
      <c r="L69" s="23" t="n">
        <v>159.12521</v>
      </c>
      <c r="M69" s="23" t="n">
        <v>52868.2266299993</v>
      </c>
      <c r="N69" s="23" t="n">
        <v>2927.23074</v>
      </c>
      <c r="O69" s="23" t="n">
        <v>5361.10963999997</v>
      </c>
      <c r="P69" s="23" t="n">
        <v>6477.21088999995</v>
      </c>
      <c r="Q69" s="23" t="n">
        <v>4497.44705999999</v>
      </c>
      <c r="R69" s="23" t="n">
        <v>248.27592</v>
      </c>
      <c r="S69" s="23" t="n">
        <v>12925.1160899997</v>
      </c>
      <c r="T69" s="23" t="n">
        <v>9149.11019999987</v>
      </c>
      <c r="U69" s="23" t="n">
        <v>11123.6008799998</v>
      </c>
      <c r="V69" s="23" t="n">
        <v>159.12521</v>
      </c>
      <c r="W69" s="23" t="n">
        <v>2516</v>
      </c>
      <c r="X69" s="44" t="n">
        <v>0</v>
      </c>
      <c r="Y69" s="44" t="n">
        <v>0</v>
      </c>
      <c r="Z69" s="44" t="n">
        <v>0</v>
      </c>
      <c r="AA69" s="44" t="n">
        <v>1</v>
      </c>
      <c r="AB69" s="23" t="n">
        <v>2515</v>
      </c>
      <c r="AC69" s="44" t="n">
        <v>0</v>
      </c>
      <c r="AD69" s="44" t="n">
        <v>0</v>
      </c>
      <c r="AE69" s="44" t="n">
        <v>0</v>
      </c>
      <c r="AF69" s="44" t="n">
        <v>0</v>
      </c>
      <c r="AG69" s="23" t="n">
        <v>7444.000000245</v>
      </c>
      <c r="AH69" s="23" t="n">
        <v>126</v>
      </c>
      <c r="AI69" s="23" t="n">
        <v>995</v>
      </c>
      <c r="AJ69" s="23" t="n">
        <v>3091.000000245</v>
      </c>
      <c r="AK69" s="23" t="n">
        <v>389</v>
      </c>
      <c r="AL69" s="23" t="n">
        <v>2843</v>
      </c>
      <c r="AM69" s="44" t="n">
        <v>0</v>
      </c>
      <c r="AN69" s="44" t="n">
        <v>0</v>
      </c>
      <c r="AO69" s="44" t="n">
        <v>0</v>
      </c>
      <c r="AP69" s="44" t="n">
        <v>0</v>
      </c>
    </row>
    <row r="70" customFormat="false" ht="15.75" hidden="false" customHeight="true" outlineLevel="0" collapsed="false">
      <c r="A70" s="77" t="n">
        <v>2021</v>
      </c>
      <c r="B70" s="111" t="str">
        <f aca="false">+'Serie receptivo'!B149</f>
        <v>Total </v>
      </c>
      <c r="C70" s="75" t="n">
        <v>832738.523526895</v>
      </c>
      <c r="D70" s="75" t="n">
        <v>26114.0923302556</v>
      </c>
      <c r="E70" s="75" t="n">
        <v>77844.0805080837</v>
      </c>
      <c r="F70" s="75" t="n">
        <v>44242.166812887</v>
      </c>
      <c r="G70" s="75" t="n">
        <v>64784.9467296005</v>
      </c>
      <c r="H70" s="75" t="n">
        <v>124552.953385686</v>
      </c>
      <c r="I70" s="75" t="n">
        <v>238628.0646154</v>
      </c>
      <c r="J70" s="75" t="n">
        <v>144943.493594699</v>
      </c>
      <c r="K70" s="75" t="n">
        <v>103848.051962021</v>
      </c>
      <c r="L70" s="75" t="n">
        <v>7780.67358827003</v>
      </c>
      <c r="M70" s="75" t="n">
        <v>638412.524226816</v>
      </c>
      <c r="N70" s="75" t="n">
        <v>17776.0923302555</v>
      </c>
      <c r="O70" s="75" t="n">
        <v>53715.0805080839</v>
      </c>
      <c r="P70" s="75" t="n">
        <v>34690.1675128102</v>
      </c>
      <c r="Q70" s="75" t="n">
        <v>24879.9467296011</v>
      </c>
      <c r="R70" s="75" t="n">
        <v>12151.9533856859</v>
      </c>
      <c r="S70" s="75" t="n">
        <v>238628.0646154</v>
      </c>
      <c r="T70" s="75" t="n">
        <v>144943.493594699</v>
      </c>
      <c r="U70" s="75" t="n">
        <v>103847.051962021</v>
      </c>
      <c r="V70" s="75" t="n">
        <v>7780.67358827003</v>
      </c>
      <c r="W70" s="75" t="n">
        <v>89373</v>
      </c>
      <c r="X70" s="75" t="n">
        <v>0</v>
      </c>
      <c r="Y70" s="75" t="n">
        <v>15</v>
      </c>
      <c r="Z70" s="75" t="n">
        <v>42</v>
      </c>
      <c r="AA70" s="75" t="n">
        <v>76</v>
      </c>
      <c r="AB70" s="75" t="n">
        <v>89239</v>
      </c>
      <c r="AC70" s="75" t="n">
        <v>0</v>
      </c>
      <c r="AD70" s="75" t="n">
        <v>0</v>
      </c>
      <c r="AE70" s="75" t="n">
        <v>1</v>
      </c>
      <c r="AF70" s="75" t="n">
        <v>0</v>
      </c>
      <c r="AG70" s="75" t="n">
        <v>104952.999300077</v>
      </c>
      <c r="AH70" s="75" t="n">
        <v>8338</v>
      </c>
      <c r="AI70" s="75" t="n">
        <v>24114</v>
      </c>
      <c r="AJ70" s="75" t="n">
        <v>9509.99930007701</v>
      </c>
      <c r="AK70" s="75" t="n">
        <v>39829</v>
      </c>
      <c r="AL70" s="75" t="n">
        <v>23162</v>
      </c>
      <c r="AM70" s="75" t="n">
        <v>0</v>
      </c>
      <c r="AN70" s="75" t="n">
        <v>0</v>
      </c>
      <c r="AO70" s="75" t="n">
        <v>0</v>
      </c>
      <c r="AP70" s="75" t="n">
        <v>0</v>
      </c>
    </row>
    <row r="71" customFormat="false" ht="15.75" hidden="false" customHeight="true" outlineLevel="0" collapsed="false">
      <c r="A71" s="77"/>
      <c r="B71" s="4" t="s">
        <v>14</v>
      </c>
      <c r="C71" s="23" t="n">
        <v>64491.0853640805</v>
      </c>
      <c r="D71" s="23" t="n">
        <v>1578.00634</v>
      </c>
      <c r="E71" s="23" t="n">
        <v>11879.9028419999</v>
      </c>
      <c r="F71" s="23" t="n">
        <v>6487.54220608098</v>
      </c>
      <c r="G71" s="23" t="n">
        <v>2370.191277</v>
      </c>
      <c r="H71" s="23" t="n">
        <v>3195.962041</v>
      </c>
      <c r="I71" s="23" t="n">
        <v>15549.2558709998</v>
      </c>
      <c r="J71" s="23" t="n">
        <v>17529.1163039998</v>
      </c>
      <c r="K71" s="23" t="n">
        <v>4481.01870899999</v>
      </c>
      <c r="L71" s="23" t="n">
        <v>1420.089774</v>
      </c>
      <c r="M71" s="23" t="n">
        <v>59304.0853639995</v>
      </c>
      <c r="N71" s="23" t="n">
        <v>1481.00634</v>
      </c>
      <c r="O71" s="23" t="n">
        <v>10859.9028419999</v>
      </c>
      <c r="P71" s="23" t="n">
        <v>5500.54220599998</v>
      </c>
      <c r="Q71" s="23" t="n">
        <v>2297.191277</v>
      </c>
      <c r="R71" s="23" t="n">
        <v>185.962041</v>
      </c>
      <c r="S71" s="23" t="n">
        <v>15549.2558709998</v>
      </c>
      <c r="T71" s="23" t="n">
        <v>17529.1163039998</v>
      </c>
      <c r="U71" s="23" t="n">
        <v>4481.01870899999</v>
      </c>
      <c r="V71" s="23" t="n">
        <v>1420.089774</v>
      </c>
      <c r="W71" s="23" t="n">
        <v>1732</v>
      </c>
      <c r="X71" s="44" t="n">
        <v>0</v>
      </c>
      <c r="Y71" s="44" t="n">
        <v>0</v>
      </c>
      <c r="Z71" s="44" t="n">
        <v>0</v>
      </c>
      <c r="AA71" s="44" t="n">
        <v>0</v>
      </c>
      <c r="AB71" s="23" t="n">
        <v>1732</v>
      </c>
      <c r="AC71" s="23" t="n">
        <v>0</v>
      </c>
      <c r="AD71" s="23" t="n">
        <v>0</v>
      </c>
      <c r="AE71" s="23" t="n">
        <v>0</v>
      </c>
      <c r="AF71" s="23" t="n">
        <v>0</v>
      </c>
      <c r="AG71" s="23" t="n">
        <v>3455.000000081</v>
      </c>
      <c r="AH71" s="23" t="n">
        <v>97</v>
      </c>
      <c r="AI71" s="23" t="n">
        <v>1020</v>
      </c>
      <c r="AJ71" s="23" t="n">
        <v>987.000000081</v>
      </c>
      <c r="AK71" s="23" t="n">
        <v>73</v>
      </c>
      <c r="AL71" s="23" t="n">
        <v>1278</v>
      </c>
      <c r="AM71" s="44" t="n">
        <v>0</v>
      </c>
      <c r="AN71" s="44" t="n">
        <v>0</v>
      </c>
      <c r="AO71" s="44" t="n">
        <v>0</v>
      </c>
      <c r="AP71" s="44" t="n">
        <v>0</v>
      </c>
    </row>
    <row r="72" customFormat="false" ht="15.75" hidden="false" customHeight="true" outlineLevel="0" collapsed="false">
      <c r="A72" s="77"/>
      <c r="B72" s="4" t="s">
        <v>15</v>
      </c>
      <c r="C72" s="23" t="n">
        <v>63915.9829600006</v>
      </c>
      <c r="D72" s="23" t="n">
        <v>3053.9982</v>
      </c>
      <c r="E72" s="23" t="n">
        <v>8653.97773999998</v>
      </c>
      <c r="F72" s="23" t="n">
        <v>5780.02619999998</v>
      </c>
      <c r="G72" s="23" t="n">
        <v>2994.01824</v>
      </c>
      <c r="H72" s="23" t="n">
        <v>4453</v>
      </c>
      <c r="I72" s="23" t="n">
        <v>14672.0550200002</v>
      </c>
      <c r="J72" s="23" t="n">
        <v>19420.9096200005</v>
      </c>
      <c r="K72" s="23" t="n">
        <v>4238.99617999999</v>
      </c>
      <c r="L72" s="23" t="n">
        <v>649.00176</v>
      </c>
      <c r="M72" s="23" t="n">
        <v>57766.9836600006</v>
      </c>
      <c r="N72" s="23" t="n">
        <v>2942.9982</v>
      </c>
      <c r="O72" s="23" t="n">
        <v>7777.97773999998</v>
      </c>
      <c r="P72" s="23" t="n">
        <v>4916.02689999998</v>
      </c>
      <c r="Q72" s="23" t="n">
        <v>2916.01824</v>
      </c>
      <c r="R72" s="23" t="n">
        <v>233</v>
      </c>
      <c r="S72" s="23" t="n">
        <v>14672.0550200002</v>
      </c>
      <c r="T72" s="23" t="n">
        <v>19420.9096200005</v>
      </c>
      <c r="U72" s="23" t="n">
        <v>4238.99617999999</v>
      </c>
      <c r="V72" s="23" t="n">
        <v>649.00176</v>
      </c>
      <c r="W72" s="23" t="n">
        <v>3178</v>
      </c>
      <c r="X72" s="123" t="n">
        <v>0</v>
      </c>
      <c r="Y72" s="123" t="n">
        <v>0</v>
      </c>
      <c r="Z72" s="123" t="n">
        <v>0</v>
      </c>
      <c r="AA72" s="123" t="n">
        <v>0</v>
      </c>
      <c r="AB72" s="23" t="n">
        <v>3178</v>
      </c>
      <c r="AC72" s="23" t="n">
        <v>0</v>
      </c>
      <c r="AD72" s="23" t="n">
        <v>0</v>
      </c>
      <c r="AE72" s="23" t="n">
        <v>0</v>
      </c>
      <c r="AF72" s="23" t="n">
        <v>0</v>
      </c>
      <c r="AG72" s="23" t="n">
        <v>2970.9993</v>
      </c>
      <c r="AH72" s="23" t="n">
        <v>111</v>
      </c>
      <c r="AI72" s="23" t="n">
        <v>876</v>
      </c>
      <c r="AJ72" s="23" t="n">
        <v>863.9993</v>
      </c>
      <c r="AK72" s="23" t="n">
        <v>78</v>
      </c>
      <c r="AL72" s="23" t="n">
        <v>1042</v>
      </c>
      <c r="AM72" s="123" t="n">
        <v>0</v>
      </c>
      <c r="AN72" s="123" t="n">
        <v>0</v>
      </c>
      <c r="AO72" s="123" t="n">
        <v>0</v>
      </c>
      <c r="AP72" s="123" t="n">
        <v>0</v>
      </c>
    </row>
    <row r="73" customFormat="false" ht="15.75" hidden="false" customHeight="true" outlineLevel="0" collapsed="false">
      <c r="A73" s="77"/>
      <c r="B73" s="4" t="s">
        <v>16</v>
      </c>
      <c r="C73" s="23" t="n">
        <v>59647.9670300001</v>
      </c>
      <c r="D73" s="23" t="n">
        <v>2821.01074</v>
      </c>
      <c r="E73" s="23" t="n">
        <v>7690.98162</v>
      </c>
      <c r="F73" s="23" t="n">
        <v>4418.03140999999</v>
      </c>
      <c r="G73" s="23" t="n">
        <v>4970.98843999999</v>
      </c>
      <c r="H73" s="23" t="n">
        <v>5310</v>
      </c>
      <c r="I73" s="23" t="n">
        <v>10185.97312</v>
      </c>
      <c r="J73" s="23" t="n">
        <v>20165.99556</v>
      </c>
      <c r="K73" s="23" t="n">
        <v>3520.98509000002</v>
      </c>
      <c r="L73" s="23" t="n">
        <v>564.00105</v>
      </c>
      <c r="M73" s="23" t="n">
        <v>52847.9670300001</v>
      </c>
      <c r="N73" s="23" t="n">
        <v>2656.01074</v>
      </c>
      <c r="O73" s="23" t="n">
        <v>6950.98162</v>
      </c>
      <c r="P73" s="23" t="n">
        <v>3810.03140999999</v>
      </c>
      <c r="Q73" s="23" t="n">
        <v>4723.98843999999</v>
      </c>
      <c r="R73" s="23" t="n">
        <v>270</v>
      </c>
      <c r="S73" s="23" t="n">
        <v>10185.97312</v>
      </c>
      <c r="T73" s="23" t="n">
        <v>20165.99556</v>
      </c>
      <c r="U73" s="23" t="n">
        <v>3520.98509000002</v>
      </c>
      <c r="V73" s="23" t="n">
        <v>564.00105</v>
      </c>
      <c r="W73" s="23" t="n">
        <v>4564</v>
      </c>
      <c r="X73" s="123" t="n">
        <v>0</v>
      </c>
      <c r="Y73" s="123" t="n">
        <v>8</v>
      </c>
      <c r="Z73" s="123" t="n">
        <v>0</v>
      </c>
      <c r="AA73" s="123" t="n">
        <v>0</v>
      </c>
      <c r="AB73" s="23" t="n">
        <v>4556</v>
      </c>
      <c r="AC73" s="23" t="n">
        <v>0</v>
      </c>
      <c r="AD73" s="23" t="n">
        <v>0</v>
      </c>
      <c r="AE73" s="23" t="n">
        <v>0</v>
      </c>
      <c r="AF73" s="23" t="n">
        <v>0</v>
      </c>
      <c r="AG73" s="23" t="n">
        <v>2236</v>
      </c>
      <c r="AH73" s="23" t="n">
        <v>165</v>
      </c>
      <c r="AI73" s="23" t="n">
        <v>732</v>
      </c>
      <c r="AJ73" s="23" t="n">
        <v>608</v>
      </c>
      <c r="AK73" s="23" t="n">
        <v>247</v>
      </c>
      <c r="AL73" s="23" t="n">
        <v>484</v>
      </c>
      <c r="AM73" s="123" t="n">
        <v>0</v>
      </c>
      <c r="AN73" s="123" t="n">
        <v>0</v>
      </c>
      <c r="AO73" s="123" t="n">
        <v>0</v>
      </c>
      <c r="AP73" s="123" t="n">
        <v>0</v>
      </c>
    </row>
    <row r="74" customFormat="false" ht="15.75" hidden="false" customHeight="true" outlineLevel="0" collapsed="false">
      <c r="A74" s="77"/>
      <c r="B74" s="4" t="s">
        <v>17</v>
      </c>
      <c r="C74" s="23" t="n">
        <v>31100.0288599999</v>
      </c>
      <c r="D74" s="23" t="n">
        <v>1806.99554</v>
      </c>
      <c r="E74" s="23" t="n">
        <v>1393.8064</v>
      </c>
      <c r="F74" s="23" t="n">
        <v>1433.20105</v>
      </c>
      <c r="G74" s="23" t="n">
        <v>2089.0045</v>
      </c>
      <c r="H74" s="23" t="n">
        <v>2673</v>
      </c>
      <c r="I74" s="23" t="n">
        <v>11337.04209</v>
      </c>
      <c r="J74" s="23" t="n">
        <v>7140.98951999997</v>
      </c>
      <c r="K74" s="23" t="n">
        <v>3061.98975999999</v>
      </c>
      <c r="L74" s="23" t="n">
        <v>164</v>
      </c>
      <c r="M74" s="23" t="n">
        <v>28323.0288599999</v>
      </c>
      <c r="N74" s="23" t="n">
        <v>1640.99554</v>
      </c>
      <c r="O74" s="23" t="n">
        <v>1375.8064</v>
      </c>
      <c r="P74" s="23" t="n">
        <v>1263.20105</v>
      </c>
      <c r="Q74" s="23" t="n">
        <v>2070.0045</v>
      </c>
      <c r="R74" s="23" t="n">
        <v>269</v>
      </c>
      <c r="S74" s="23" t="n">
        <v>11337.04209</v>
      </c>
      <c r="T74" s="23" t="n">
        <v>7140.98951999997</v>
      </c>
      <c r="U74" s="23" t="n">
        <v>3061.98975999999</v>
      </c>
      <c r="V74" s="23" t="n">
        <v>164</v>
      </c>
      <c r="W74" s="23" t="n">
        <v>2351</v>
      </c>
      <c r="X74" s="23" t="n">
        <v>0</v>
      </c>
      <c r="Y74" s="23" t="n">
        <v>3</v>
      </c>
      <c r="Z74" s="23" t="n">
        <v>0</v>
      </c>
      <c r="AA74" s="23" t="n">
        <v>0</v>
      </c>
      <c r="AB74" s="23" t="n">
        <v>2348</v>
      </c>
      <c r="AC74" s="23" t="n">
        <v>0</v>
      </c>
      <c r="AD74" s="23" t="n">
        <v>0</v>
      </c>
      <c r="AE74" s="23" t="n">
        <v>0</v>
      </c>
      <c r="AF74" s="23" t="n">
        <v>0</v>
      </c>
      <c r="AG74" s="23" t="n">
        <v>426</v>
      </c>
      <c r="AH74" s="23" t="n">
        <v>166</v>
      </c>
      <c r="AI74" s="23" t="n">
        <v>15</v>
      </c>
      <c r="AJ74" s="23" t="n">
        <v>170</v>
      </c>
      <c r="AK74" s="23" t="n">
        <v>19</v>
      </c>
      <c r="AL74" s="23" t="n">
        <v>56</v>
      </c>
      <c r="AM74" s="123" t="n">
        <v>0</v>
      </c>
      <c r="AN74" s="123" t="n">
        <v>0</v>
      </c>
      <c r="AO74" s="123" t="n">
        <v>0</v>
      </c>
      <c r="AP74" s="123" t="n">
        <v>0</v>
      </c>
    </row>
    <row r="75" customFormat="false" ht="15.75" hidden="false" customHeight="true" outlineLevel="0" collapsed="false">
      <c r="A75" s="77"/>
      <c r="B75" s="4" t="s">
        <v>18</v>
      </c>
      <c r="C75" s="23" t="n">
        <v>33168.9512039995</v>
      </c>
      <c r="D75" s="23" t="n">
        <v>1506.99762</v>
      </c>
      <c r="E75" s="23" t="n">
        <v>1311.056488</v>
      </c>
      <c r="F75" s="23" t="n">
        <v>1421.991516</v>
      </c>
      <c r="G75" s="23" t="n">
        <v>1569.966616</v>
      </c>
      <c r="H75" s="23" t="n">
        <v>3147.48388</v>
      </c>
      <c r="I75" s="23" t="n">
        <v>14890.7406659996</v>
      </c>
      <c r="J75" s="23" t="n">
        <v>6263.735952</v>
      </c>
      <c r="K75" s="23" t="n">
        <v>2965.98656200001</v>
      </c>
      <c r="L75" s="23" t="n">
        <v>90.991904</v>
      </c>
      <c r="M75" s="23" t="n">
        <v>30031.9512039995</v>
      </c>
      <c r="N75" s="23" t="n">
        <v>1349.99762</v>
      </c>
      <c r="O75" s="23" t="n">
        <v>1303.056488</v>
      </c>
      <c r="P75" s="23" t="n">
        <v>1290.991516</v>
      </c>
      <c r="Q75" s="23" t="n">
        <v>1554.966616</v>
      </c>
      <c r="R75" s="23" t="n">
        <v>321.48388</v>
      </c>
      <c r="S75" s="23" t="n">
        <v>14890.7406659996</v>
      </c>
      <c r="T75" s="23" t="n">
        <v>6263.735952</v>
      </c>
      <c r="U75" s="23" t="n">
        <v>2965.98656200001</v>
      </c>
      <c r="V75" s="23" t="n">
        <v>90.991904</v>
      </c>
      <c r="W75" s="23" t="n">
        <v>2786</v>
      </c>
      <c r="X75" s="23" t="n">
        <v>0</v>
      </c>
      <c r="Y75" s="23" t="n">
        <v>0</v>
      </c>
      <c r="Z75" s="23" t="n">
        <v>0</v>
      </c>
      <c r="AA75" s="23" t="n">
        <v>0</v>
      </c>
      <c r="AB75" s="23" t="n">
        <v>2786</v>
      </c>
      <c r="AC75" s="23" t="n">
        <v>0</v>
      </c>
      <c r="AD75" s="23" t="n">
        <v>0</v>
      </c>
      <c r="AE75" s="23" t="n">
        <v>0</v>
      </c>
      <c r="AF75" s="23" t="n">
        <v>0</v>
      </c>
      <c r="AG75" s="23" t="n">
        <v>351</v>
      </c>
      <c r="AH75" s="23" t="n">
        <v>157</v>
      </c>
      <c r="AI75" s="23" t="n">
        <v>8</v>
      </c>
      <c r="AJ75" s="23" t="n">
        <v>131</v>
      </c>
      <c r="AK75" s="23" t="n">
        <v>15</v>
      </c>
      <c r="AL75" s="23" t="n">
        <v>40</v>
      </c>
      <c r="AM75" s="123" t="n">
        <v>0</v>
      </c>
      <c r="AN75" s="123" t="n">
        <v>0</v>
      </c>
      <c r="AO75" s="123" t="n">
        <v>0</v>
      </c>
      <c r="AP75" s="123" t="n">
        <v>0</v>
      </c>
    </row>
    <row r="76" customFormat="false" ht="15.75" hidden="false" customHeight="true" outlineLevel="0" collapsed="false">
      <c r="A76" s="77"/>
      <c r="B76" s="4" t="s">
        <v>19</v>
      </c>
      <c r="C76" s="23" t="n">
        <v>41197.0415080001</v>
      </c>
      <c r="D76" s="23" t="n">
        <v>1889.998563</v>
      </c>
      <c r="E76" s="23" t="n">
        <v>807.894275999999</v>
      </c>
      <c r="F76" s="23" t="n">
        <v>1147.987173</v>
      </c>
      <c r="G76" s="23" t="n">
        <v>1467.956259</v>
      </c>
      <c r="H76" s="23" t="n">
        <v>4161.438133</v>
      </c>
      <c r="I76" s="23" t="n">
        <v>21161.830434</v>
      </c>
      <c r="J76" s="23" t="n">
        <v>5836.91884999995</v>
      </c>
      <c r="K76" s="23" t="n">
        <v>4626.01750000004</v>
      </c>
      <c r="L76" s="23" t="n">
        <v>97.00032</v>
      </c>
      <c r="M76" s="23" t="n">
        <v>37215.0415080001</v>
      </c>
      <c r="N76" s="23" t="n">
        <v>1766.998563</v>
      </c>
      <c r="O76" s="23" t="n">
        <v>795.894275999999</v>
      </c>
      <c r="P76" s="23" t="n">
        <v>1078.987173</v>
      </c>
      <c r="Q76" s="23" t="n">
        <v>1427.956259</v>
      </c>
      <c r="R76" s="23" t="n">
        <v>423.438133</v>
      </c>
      <c r="S76" s="23" t="n">
        <v>21161.830434</v>
      </c>
      <c r="T76" s="23" t="n">
        <v>5836.91884999995</v>
      </c>
      <c r="U76" s="23" t="n">
        <v>4626.01750000004</v>
      </c>
      <c r="V76" s="23" t="n">
        <v>97.00032</v>
      </c>
      <c r="W76" s="23" t="n">
        <v>3698</v>
      </c>
      <c r="X76" s="23" t="n">
        <v>0</v>
      </c>
      <c r="Y76" s="23" t="n">
        <v>0</v>
      </c>
      <c r="Z76" s="23" t="n">
        <v>0</v>
      </c>
      <c r="AA76" s="23" t="n">
        <v>0</v>
      </c>
      <c r="AB76" s="23" t="n">
        <v>3698</v>
      </c>
      <c r="AC76" s="23" t="n">
        <v>0</v>
      </c>
      <c r="AD76" s="23" t="n">
        <v>0</v>
      </c>
      <c r="AE76" s="23" t="n">
        <v>0</v>
      </c>
      <c r="AF76" s="23" t="n">
        <v>0</v>
      </c>
      <c r="AG76" s="23" t="n">
        <v>284</v>
      </c>
      <c r="AH76" s="23" t="n">
        <v>123</v>
      </c>
      <c r="AI76" s="23" t="n">
        <v>12</v>
      </c>
      <c r="AJ76" s="23" t="n">
        <v>69</v>
      </c>
      <c r="AK76" s="23" t="n">
        <v>40</v>
      </c>
      <c r="AL76" s="23" t="n">
        <v>40</v>
      </c>
      <c r="AM76" s="123" t="n">
        <v>0</v>
      </c>
      <c r="AN76" s="123" t="n">
        <v>0</v>
      </c>
      <c r="AO76" s="123" t="n">
        <v>0</v>
      </c>
      <c r="AP76" s="123" t="n">
        <v>0</v>
      </c>
    </row>
    <row r="77" customFormat="false" ht="15.75" hidden="false" customHeight="true" outlineLevel="0" collapsed="false">
      <c r="A77" s="77"/>
      <c r="B77" s="4" t="s">
        <v>20</v>
      </c>
      <c r="C77" s="23" t="n">
        <v>29737.9763999996</v>
      </c>
      <c r="D77" s="23" t="n">
        <v>833</v>
      </c>
      <c r="E77" s="23" t="n">
        <v>556</v>
      </c>
      <c r="F77" s="23" t="n">
        <v>343</v>
      </c>
      <c r="G77" s="23" t="n">
        <v>1403.00312</v>
      </c>
      <c r="H77" s="23" t="n">
        <v>4522</v>
      </c>
      <c r="I77" s="23" t="n">
        <v>14938.9701999996</v>
      </c>
      <c r="J77" s="23" t="n">
        <v>2816</v>
      </c>
      <c r="K77" s="23" t="n">
        <v>4322.00308000003</v>
      </c>
      <c r="L77" s="23" t="n">
        <v>4</v>
      </c>
      <c r="M77" s="23" t="n">
        <v>25200.9763999996</v>
      </c>
      <c r="N77" s="23" t="n">
        <v>436</v>
      </c>
      <c r="O77" s="23" t="n">
        <v>501</v>
      </c>
      <c r="P77" s="23" t="n">
        <v>101</v>
      </c>
      <c r="Q77" s="23" t="n">
        <v>1356.00312</v>
      </c>
      <c r="R77" s="23" t="n">
        <v>726</v>
      </c>
      <c r="S77" s="23" t="n">
        <v>14938.9701999996</v>
      </c>
      <c r="T77" s="23" t="n">
        <v>2816</v>
      </c>
      <c r="U77" s="23" t="n">
        <v>4322.00308000003</v>
      </c>
      <c r="V77" s="23" t="n">
        <v>4</v>
      </c>
      <c r="W77" s="23" t="n">
        <v>3754</v>
      </c>
      <c r="X77" s="23" t="n">
        <v>0</v>
      </c>
      <c r="Y77" s="23" t="n">
        <v>0</v>
      </c>
      <c r="Z77" s="23" t="n">
        <v>0</v>
      </c>
      <c r="AA77" s="23" t="n">
        <v>0</v>
      </c>
      <c r="AB77" s="23" t="n">
        <v>3754</v>
      </c>
      <c r="AC77" s="23" t="n">
        <v>0</v>
      </c>
      <c r="AD77" s="23" t="n">
        <v>0</v>
      </c>
      <c r="AE77" s="23" t="n">
        <v>0</v>
      </c>
      <c r="AF77" s="23" t="n">
        <v>0</v>
      </c>
      <c r="AG77" s="23" t="n">
        <v>783</v>
      </c>
      <c r="AH77" s="23" t="n">
        <v>397</v>
      </c>
      <c r="AI77" s="23" t="n">
        <v>55</v>
      </c>
      <c r="AJ77" s="23" t="n">
        <v>242</v>
      </c>
      <c r="AK77" s="23" t="n">
        <v>47</v>
      </c>
      <c r="AL77" s="23" t="n">
        <v>42</v>
      </c>
      <c r="AM77" s="123" t="n">
        <v>0</v>
      </c>
      <c r="AN77" s="123" t="n">
        <v>0</v>
      </c>
      <c r="AO77" s="123" t="n">
        <v>0</v>
      </c>
      <c r="AP77" s="123" t="n">
        <v>0</v>
      </c>
    </row>
    <row r="78" customFormat="false" ht="15.75" hidden="false" customHeight="true" outlineLevel="0" collapsed="false">
      <c r="A78" s="77"/>
      <c r="B78" s="4" t="s">
        <v>21</v>
      </c>
      <c r="C78" s="23" t="n">
        <v>46069.00397</v>
      </c>
      <c r="D78" s="23" t="n">
        <v>1397</v>
      </c>
      <c r="E78" s="23" t="n">
        <v>1029</v>
      </c>
      <c r="F78" s="23" t="n">
        <v>1352.99754</v>
      </c>
      <c r="G78" s="23" t="n">
        <v>1163.99684</v>
      </c>
      <c r="H78" s="23" t="n">
        <v>5621.99981</v>
      </c>
      <c r="I78" s="23" t="n">
        <v>19402</v>
      </c>
      <c r="J78" s="23" t="n">
        <v>4595.00977999997</v>
      </c>
      <c r="K78" s="23" t="n">
        <v>11461</v>
      </c>
      <c r="L78" s="23" t="n">
        <v>46</v>
      </c>
      <c r="M78" s="23" t="n">
        <v>40898.00397</v>
      </c>
      <c r="N78" s="23" t="n">
        <v>945</v>
      </c>
      <c r="O78" s="23" t="n">
        <v>1015</v>
      </c>
      <c r="P78" s="23" t="n">
        <v>1135.99754</v>
      </c>
      <c r="Q78" s="23" t="n">
        <v>1141.99684</v>
      </c>
      <c r="R78" s="23" t="n">
        <v>1155.99981</v>
      </c>
      <c r="S78" s="23" t="n">
        <v>19402</v>
      </c>
      <c r="T78" s="23" t="n">
        <v>4595.00977999997</v>
      </c>
      <c r="U78" s="23" t="n">
        <v>11461</v>
      </c>
      <c r="V78" s="23" t="n">
        <v>46</v>
      </c>
      <c r="W78" s="23" t="n">
        <v>4427</v>
      </c>
      <c r="X78" s="23" t="n">
        <v>0</v>
      </c>
      <c r="Y78" s="23" t="n">
        <v>0</v>
      </c>
      <c r="Z78" s="23" t="n">
        <v>0</v>
      </c>
      <c r="AA78" s="23" t="n">
        <v>0</v>
      </c>
      <c r="AB78" s="23" t="n">
        <v>4427</v>
      </c>
      <c r="AC78" s="23" t="n">
        <v>0</v>
      </c>
      <c r="AD78" s="23" t="n">
        <v>0</v>
      </c>
      <c r="AE78" s="23" t="n">
        <v>0</v>
      </c>
      <c r="AF78" s="23" t="n">
        <v>0</v>
      </c>
      <c r="AG78" s="23" t="n">
        <v>744</v>
      </c>
      <c r="AH78" s="23" t="n">
        <v>452</v>
      </c>
      <c r="AI78" s="23" t="n">
        <v>14</v>
      </c>
      <c r="AJ78" s="23" t="n">
        <v>217</v>
      </c>
      <c r="AK78" s="23" t="n">
        <v>22</v>
      </c>
      <c r="AL78" s="23" t="n">
        <v>39</v>
      </c>
      <c r="AM78" s="123" t="n">
        <v>0</v>
      </c>
      <c r="AN78" s="123" t="n">
        <v>0</v>
      </c>
      <c r="AO78" s="123" t="n">
        <v>0</v>
      </c>
      <c r="AP78" s="123" t="n">
        <v>0</v>
      </c>
    </row>
    <row r="79" customFormat="false" ht="15.75" hidden="false" customHeight="true" outlineLevel="0" collapsed="false">
      <c r="A79" s="77"/>
      <c r="B79" s="4" t="s">
        <v>22</v>
      </c>
      <c r="C79" s="23" t="n">
        <v>54196.5916000648</v>
      </c>
      <c r="D79" s="23" t="n">
        <v>1706.9012</v>
      </c>
      <c r="E79" s="23" t="n">
        <v>1394.73827</v>
      </c>
      <c r="F79" s="23" t="n">
        <v>1754.875430064</v>
      </c>
      <c r="G79" s="23" t="n">
        <v>1083.05</v>
      </c>
      <c r="H79" s="23" t="n">
        <v>5538.18922</v>
      </c>
      <c r="I79" s="23" t="n">
        <v>23084.9869200011</v>
      </c>
      <c r="J79" s="23" t="n">
        <v>5248.89176000001</v>
      </c>
      <c r="K79" s="23" t="n">
        <v>14370.9587999996</v>
      </c>
      <c r="L79" s="23" t="n">
        <v>14</v>
      </c>
      <c r="M79" s="23" t="n">
        <v>48329.5916000008</v>
      </c>
      <c r="N79" s="23" t="n">
        <v>1232.9012</v>
      </c>
      <c r="O79" s="23" t="n">
        <v>1222.73827</v>
      </c>
      <c r="P79" s="23" t="n">
        <v>1249.87543</v>
      </c>
      <c r="Q79" s="23" t="n">
        <v>1007.05</v>
      </c>
      <c r="R79" s="23" t="n">
        <v>898.18922</v>
      </c>
      <c r="S79" s="23" t="n">
        <v>23084.9869200011</v>
      </c>
      <c r="T79" s="23" t="n">
        <v>5248.89176000001</v>
      </c>
      <c r="U79" s="23" t="n">
        <v>14370.9587999996</v>
      </c>
      <c r="V79" s="23" t="n">
        <v>14</v>
      </c>
      <c r="W79" s="23" t="n">
        <v>4596</v>
      </c>
      <c r="X79" s="23" t="n">
        <v>0</v>
      </c>
      <c r="Y79" s="23" t="n">
        <v>0</v>
      </c>
      <c r="Z79" s="23" t="n">
        <v>0</v>
      </c>
      <c r="AA79" s="23" t="n">
        <v>0</v>
      </c>
      <c r="AB79" s="23" t="n">
        <v>4596</v>
      </c>
      <c r="AC79" s="23" t="n">
        <v>0</v>
      </c>
      <c r="AD79" s="23" t="n">
        <v>0</v>
      </c>
      <c r="AE79" s="23" t="n">
        <v>0</v>
      </c>
      <c r="AF79" s="23" t="n">
        <v>0</v>
      </c>
      <c r="AG79" s="23" t="n">
        <v>1271.000000064</v>
      </c>
      <c r="AH79" s="23" t="n">
        <v>474</v>
      </c>
      <c r="AI79" s="23" t="n">
        <v>172</v>
      </c>
      <c r="AJ79" s="23" t="n">
        <v>505.000000064</v>
      </c>
      <c r="AK79" s="23" t="n">
        <v>76</v>
      </c>
      <c r="AL79" s="23" t="n">
        <v>44</v>
      </c>
      <c r="AM79" s="123" t="n">
        <v>0</v>
      </c>
      <c r="AN79" s="123" t="n">
        <v>0</v>
      </c>
      <c r="AO79" s="123" t="n">
        <v>0</v>
      </c>
      <c r="AP79" s="123" t="n">
        <v>0</v>
      </c>
    </row>
    <row r="80" customFormat="false" ht="15.75" hidden="false" customHeight="true" outlineLevel="0" collapsed="false">
      <c r="A80" s="77"/>
      <c r="B80" s="4" t="s">
        <v>23</v>
      </c>
      <c r="C80" s="23" t="n">
        <v>85663.9488515149</v>
      </c>
      <c r="D80" s="23" t="n">
        <v>1724.11281061321</v>
      </c>
      <c r="E80" s="23" t="n">
        <v>6459.36323065058</v>
      </c>
      <c r="F80" s="23" t="n">
        <v>2816.45787498172</v>
      </c>
      <c r="G80" s="23" t="n">
        <v>4312.48414562548</v>
      </c>
      <c r="H80" s="23" t="n">
        <v>10076.901201607</v>
      </c>
      <c r="I80" s="23" t="n">
        <v>33340.570304082</v>
      </c>
      <c r="J80" s="23" t="n">
        <v>7219.68469484701</v>
      </c>
      <c r="K80" s="23" t="n">
        <v>18638.3423197469</v>
      </c>
      <c r="L80" s="23" t="n">
        <v>1076.03226936129</v>
      </c>
      <c r="M80" s="23" t="n">
        <v>69493.9488515559</v>
      </c>
      <c r="N80" s="23" t="n">
        <v>790.112810613211</v>
      </c>
      <c r="O80" s="23" t="n">
        <v>3124.36323065058</v>
      </c>
      <c r="P80" s="23" t="n">
        <v>1670.45787502271</v>
      </c>
      <c r="Q80" s="23" t="n">
        <v>1665.48414562547</v>
      </c>
      <c r="R80" s="23" t="n">
        <v>1968.901201607</v>
      </c>
      <c r="S80" s="23" t="n">
        <v>33340.570304082</v>
      </c>
      <c r="T80" s="23" t="n">
        <v>7219.68469484701</v>
      </c>
      <c r="U80" s="23" t="n">
        <v>18638.3423197469</v>
      </c>
      <c r="V80" s="23" t="n">
        <v>1076.03226936129</v>
      </c>
      <c r="W80" s="23" t="n">
        <v>7736</v>
      </c>
      <c r="X80" s="23" t="n">
        <v>0</v>
      </c>
      <c r="Y80" s="23" t="n">
        <v>0</v>
      </c>
      <c r="Z80" s="23" t="n">
        <v>0</v>
      </c>
      <c r="AA80" s="23" t="n">
        <v>0</v>
      </c>
      <c r="AB80" s="23" t="n">
        <v>7736</v>
      </c>
      <c r="AC80" s="23" t="n">
        <v>0</v>
      </c>
      <c r="AD80" s="23" t="n">
        <v>0</v>
      </c>
      <c r="AE80" s="23" t="n">
        <v>0</v>
      </c>
      <c r="AF80" s="23" t="n">
        <v>0</v>
      </c>
      <c r="AG80" s="23" t="n">
        <v>8433.999999959</v>
      </c>
      <c r="AH80" s="23" t="n">
        <v>934</v>
      </c>
      <c r="AI80" s="23" t="n">
        <v>3335</v>
      </c>
      <c r="AJ80" s="23" t="n">
        <v>1145.999999959</v>
      </c>
      <c r="AK80" s="23" t="n">
        <v>2647</v>
      </c>
      <c r="AL80" s="23" t="n">
        <v>372</v>
      </c>
      <c r="AM80" s="123" t="n">
        <v>0</v>
      </c>
      <c r="AN80" s="123" t="n">
        <v>0</v>
      </c>
      <c r="AO80" s="123" t="n">
        <v>0</v>
      </c>
      <c r="AP80" s="123" t="n">
        <v>0</v>
      </c>
    </row>
    <row r="81" customFormat="false" ht="15.75" hidden="false" customHeight="true" outlineLevel="0" collapsed="false">
      <c r="A81" s="77"/>
      <c r="B81" s="4" t="s">
        <v>24</v>
      </c>
      <c r="C81" s="23" t="n">
        <v>149132.13853358</v>
      </c>
      <c r="D81" s="23" t="n">
        <v>2882.50230439042</v>
      </c>
      <c r="E81" s="23" t="n">
        <v>12885.9482218113</v>
      </c>
      <c r="F81" s="23" t="n">
        <v>5701.88385025588</v>
      </c>
      <c r="G81" s="23" t="n">
        <v>16828.4288367069</v>
      </c>
      <c r="H81" s="23" t="n">
        <v>32828.4132858761</v>
      </c>
      <c r="I81" s="23" t="n">
        <v>36573.6178725393</v>
      </c>
      <c r="J81" s="23" t="n">
        <v>21547.6298881501</v>
      </c>
      <c r="K81" s="23" t="n">
        <v>18299.6509630348</v>
      </c>
      <c r="L81" s="23" t="n">
        <v>1584.06331081426</v>
      </c>
      <c r="M81" s="23" t="n">
        <v>94605.1385336063</v>
      </c>
      <c r="N81" s="23" t="n">
        <v>928.502304390414</v>
      </c>
      <c r="O81" s="23" t="n">
        <v>6881.94822181126</v>
      </c>
      <c r="P81" s="23" t="n">
        <v>4431.88385028286</v>
      </c>
      <c r="Q81" s="23" t="n">
        <v>2281.4288367069</v>
      </c>
      <c r="R81" s="23" t="n">
        <v>2076.41328587605</v>
      </c>
      <c r="S81" s="23" t="n">
        <v>36573.6178725393</v>
      </c>
      <c r="T81" s="23" t="n">
        <v>21547.6298881501</v>
      </c>
      <c r="U81" s="23" t="n">
        <v>18299.6509630348</v>
      </c>
      <c r="V81" s="23" t="n">
        <v>1584.06331081426</v>
      </c>
      <c r="W81" s="23" t="n">
        <v>23487</v>
      </c>
      <c r="X81" s="23" t="n">
        <v>0</v>
      </c>
      <c r="Y81" s="23" t="n">
        <v>0</v>
      </c>
      <c r="Z81" s="23" t="n">
        <v>34</v>
      </c>
      <c r="AA81" s="23" t="n">
        <v>1</v>
      </c>
      <c r="AB81" s="23" t="n">
        <v>23452</v>
      </c>
      <c r="AC81" s="23" t="n">
        <v>0</v>
      </c>
      <c r="AD81" s="23" t="n">
        <v>0</v>
      </c>
      <c r="AE81" s="23" t="n">
        <v>0</v>
      </c>
      <c r="AF81" s="23" t="n">
        <v>0</v>
      </c>
      <c r="AG81" s="23" t="n">
        <v>31039.999999973</v>
      </c>
      <c r="AH81" s="23" t="n">
        <v>1954</v>
      </c>
      <c r="AI81" s="23" t="n">
        <v>6004</v>
      </c>
      <c r="AJ81" s="23" t="n">
        <v>1235.999999973</v>
      </c>
      <c r="AK81" s="23" t="n">
        <v>14546</v>
      </c>
      <c r="AL81" s="23" t="n">
        <v>7300</v>
      </c>
      <c r="AM81" s="123" t="n">
        <v>0</v>
      </c>
      <c r="AN81" s="123" t="n">
        <v>0</v>
      </c>
      <c r="AO81" s="123" t="n">
        <v>0</v>
      </c>
      <c r="AP81" s="123" t="n">
        <v>0</v>
      </c>
    </row>
    <row r="82" s="87" customFormat="true" ht="15.75" hidden="false" customHeight="true" outlineLevel="0" collapsed="false">
      <c r="A82" s="77"/>
      <c r="B82" s="53" t="s">
        <v>25</v>
      </c>
      <c r="C82" s="32" t="n">
        <v>174417.807245669</v>
      </c>
      <c r="D82" s="32" t="n">
        <v>4913.56901225196</v>
      </c>
      <c r="E82" s="32" t="n">
        <v>23781.4114196223</v>
      </c>
      <c r="F82" s="32" t="n">
        <v>11584.1725625048</v>
      </c>
      <c r="G82" s="32" t="n">
        <v>24531.8584552686</v>
      </c>
      <c r="H82" s="32" t="n">
        <v>43024.565814203</v>
      </c>
      <c r="I82" s="32" t="n">
        <v>23491.0221177801</v>
      </c>
      <c r="J82" s="32" t="n">
        <v>27158.6116657043</v>
      </c>
      <c r="K82" s="32" t="n">
        <v>13861.1029982387</v>
      </c>
      <c r="L82" s="32" t="n">
        <v>2071.49320009449</v>
      </c>
      <c r="M82" s="32" t="n">
        <v>94395.8072456687</v>
      </c>
      <c r="N82" s="32" t="n">
        <v>1605.56901225195</v>
      </c>
      <c r="O82" s="32" t="n">
        <v>11906.4114196222</v>
      </c>
      <c r="P82" s="32" t="n">
        <v>8241.17256250473</v>
      </c>
      <c r="Q82" s="32" t="n">
        <v>2437.85845526871</v>
      </c>
      <c r="R82" s="32" t="n">
        <v>3623.56581420288</v>
      </c>
      <c r="S82" s="32" t="n">
        <v>23491.0221177801</v>
      </c>
      <c r="T82" s="32" t="n">
        <v>27158.6116657043</v>
      </c>
      <c r="U82" s="32" t="n">
        <v>13860.1029982387</v>
      </c>
      <c r="V82" s="32" t="n">
        <v>2071.49320009449</v>
      </c>
      <c r="W82" s="32" t="n">
        <v>27064</v>
      </c>
      <c r="X82" s="32" t="n">
        <v>0</v>
      </c>
      <c r="Y82" s="32" t="n">
        <v>4</v>
      </c>
      <c r="Z82" s="32" t="n">
        <v>8</v>
      </c>
      <c r="AA82" s="32" t="n">
        <v>75</v>
      </c>
      <c r="AB82" s="32" t="n">
        <v>26976</v>
      </c>
      <c r="AC82" s="32" t="n">
        <v>0</v>
      </c>
      <c r="AD82" s="32" t="n">
        <v>0</v>
      </c>
      <c r="AE82" s="32" t="n">
        <v>1</v>
      </c>
      <c r="AF82" s="32" t="n">
        <v>0</v>
      </c>
      <c r="AG82" s="32" t="n">
        <v>52958</v>
      </c>
      <c r="AH82" s="32" t="n">
        <v>3308</v>
      </c>
      <c r="AI82" s="32" t="n">
        <v>11871</v>
      </c>
      <c r="AJ82" s="32" t="n">
        <v>3335</v>
      </c>
      <c r="AK82" s="32" t="n">
        <v>22019</v>
      </c>
      <c r="AL82" s="32" t="n">
        <v>12425</v>
      </c>
      <c r="AM82" s="124" t="n">
        <v>0</v>
      </c>
      <c r="AN82" s="124" t="n">
        <v>0</v>
      </c>
      <c r="AO82" s="124" t="n">
        <v>0</v>
      </c>
      <c r="AP82" s="124" t="n">
        <v>0</v>
      </c>
    </row>
    <row r="83" customFormat="false" ht="15.75" hidden="false" customHeight="true" outlineLevel="0" collapsed="false">
      <c r="A83" s="125" t="n">
        <v>2022</v>
      </c>
      <c r="B83" s="116" t="str">
        <f aca="false">+'Serie receptivo'!B162</f>
        <v>Total </v>
      </c>
      <c r="C83" s="126" t="n">
        <v>5142292.99999999</v>
      </c>
      <c r="D83" s="126" t="n">
        <v>170837.343052809</v>
      </c>
      <c r="E83" s="126" t="n">
        <v>1161874.41168849</v>
      </c>
      <c r="F83" s="126" t="n">
        <v>561851.837685713</v>
      </c>
      <c r="G83" s="126" t="n">
        <v>754892.759487528</v>
      </c>
      <c r="H83" s="126" t="n">
        <v>865420.69073093</v>
      </c>
      <c r="I83" s="126" t="n">
        <v>436661.424650872</v>
      </c>
      <c r="J83" s="126" t="n">
        <v>587817.899340928</v>
      </c>
      <c r="K83" s="126" t="n">
        <v>528003.778032734</v>
      </c>
      <c r="L83" s="126" t="n">
        <v>74932.8553299078</v>
      </c>
      <c r="M83" s="126" t="n">
        <v>2333465</v>
      </c>
      <c r="N83" s="126" t="n">
        <v>20843.879821882</v>
      </c>
      <c r="O83" s="126" t="n">
        <v>461584.000000003</v>
      </c>
      <c r="P83" s="126" t="n">
        <v>148174.999999996</v>
      </c>
      <c r="Q83" s="126" t="n">
        <v>36539.7730742528</v>
      </c>
      <c r="R83" s="126" t="n">
        <v>50399.2400962264</v>
      </c>
      <c r="S83" s="126" t="n">
        <v>434951.665571164</v>
      </c>
      <c r="T83" s="126" t="n">
        <v>580086.335803737</v>
      </c>
      <c r="U83" s="126" t="n">
        <v>526368.385205367</v>
      </c>
      <c r="V83" s="126" t="n">
        <v>74516.7204273642</v>
      </c>
      <c r="W83" s="126" t="n">
        <v>535001.000000004</v>
      </c>
      <c r="X83" s="126" t="n">
        <v>12993</v>
      </c>
      <c r="Y83" s="126" t="n">
        <v>42326.1977471033</v>
      </c>
      <c r="Z83" s="126" t="n">
        <v>425</v>
      </c>
      <c r="AA83" s="126" t="n">
        <v>55292.1988166288</v>
      </c>
      <c r="AB83" s="126" t="n">
        <v>415031.665634746</v>
      </c>
      <c r="AC83" s="126" t="n">
        <v>1420.92599107589</v>
      </c>
      <c r="AD83" s="126" t="n">
        <v>5911.3325805232</v>
      </c>
      <c r="AE83" s="126" t="n">
        <v>1371.23928502296</v>
      </c>
      <c r="AF83" s="126" t="n">
        <v>229.439944901449</v>
      </c>
      <c r="AG83" s="126" t="n">
        <v>2273826.99999994</v>
      </c>
      <c r="AH83" s="126" t="n">
        <v>137000.463230926</v>
      </c>
      <c r="AI83" s="126" t="n">
        <v>657964.213941483</v>
      </c>
      <c r="AJ83" s="126" t="n">
        <v>413251.837685711</v>
      </c>
      <c r="AK83" s="126" t="n">
        <v>663060.787596645</v>
      </c>
      <c r="AL83" s="126" t="n">
        <v>399989.784999982</v>
      </c>
      <c r="AM83" s="126" t="n">
        <v>288.833088638587</v>
      </c>
      <c r="AN83" s="126" t="n">
        <v>1820.23095666408</v>
      </c>
      <c r="AO83" s="126" t="n">
        <v>264.153542332942</v>
      </c>
      <c r="AP83" s="126" t="n">
        <v>186.694957641501</v>
      </c>
    </row>
    <row r="84" customFormat="false" ht="15.75" hidden="false" customHeight="true" outlineLevel="0" collapsed="false">
      <c r="A84" s="125"/>
      <c r="B84" s="4" t="s">
        <v>14</v>
      </c>
      <c r="C84" s="23" t="n">
        <v>417971.000000001</v>
      </c>
      <c r="D84" s="23" t="n">
        <v>7359.00000000002</v>
      </c>
      <c r="E84" s="23" t="n">
        <v>118245.675404154</v>
      </c>
      <c r="F84" s="23" t="n">
        <v>14527</v>
      </c>
      <c r="G84" s="23" t="n">
        <v>90139.5637480019</v>
      </c>
      <c r="H84" s="23" t="n">
        <v>100458.352823619</v>
      </c>
      <c r="I84" s="23" t="n">
        <v>24527.4325847422</v>
      </c>
      <c r="J84" s="23" t="n">
        <v>39088.975187148</v>
      </c>
      <c r="K84" s="23" t="n">
        <v>20410.1616620408</v>
      </c>
      <c r="L84" s="23" t="n">
        <v>3214.83859029355</v>
      </c>
      <c r="M84" s="23" t="n">
        <v>135763.000000001</v>
      </c>
      <c r="N84" s="23" t="n">
        <v>3153.00000000001</v>
      </c>
      <c r="O84" s="23" t="n">
        <v>29413.9999999999</v>
      </c>
      <c r="P84" s="23" t="n">
        <v>7502.00000000003</v>
      </c>
      <c r="Q84" s="23" t="n">
        <v>2149</v>
      </c>
      <c r="R84" s="23" t="n">
        <v>8195.00000000001</v>
      </c>
      <c r="S84" s="23" t="n">
        <v>24215</v>
      </c>
      <c r="T84" s="23" t="n">
        <v>37779.0000000002</v>
      </c>
      <c r="U84" s="23" t="n">
        <v>20193</v>
      </c>
      <c r="V84" s="23" t="n">
        <v>3163</v>
      </c>
      <c r="W84" s="23" t="n">
        <v>50443.0000000002</v>
      </c>
      <c r="X84" s="23" t="n">
        <v>0</v>
      </c>
      <c r="Y84" s="23" t="n">
        <v>219.755404155102</v>
      </c>
      <c r="Z84" s="23" t="n">
        <v>5</v>
      </c>
      <c r="AA84" s="23" t="n">
        <v>553.963748002353</v>
      </c>
      <c r="AB84" s="23" t="n">
        <v>47772.8728236187</v>
      </c>
      <c r="AC84" s="23" t="n">
        <v>312.432584742202</v>
      </c>
      <c r="AD84" s="23" t="n">
        <v>1309.97518714779</v>
      </c>
      <c r="AE84" s="23" t="n">
        <v>217.161662040542</v>
      </c>
      <c r="AF84" s="23" t="n">
        <v>51.8385902935485</v>
      </c>
      <c r="AG84" s="23" t="n">
        <v>231764.999999997</v>
      </c>
      <c r="AH84" s="23" t="n">
        <v>4206</v>
      </c>
      <c r="AI84" s="23" t="n">
        <v>88611.9199999991</v>
      </c>
      <c r="AJ84" s="23" t="n">
        <v>7020</v>
      </c>
      <c r="AK84" s="23" t="n">
        <v>87436.6000000001</v>
      </c>
      <c r="AL84" s="23" t="n">
        <v>44490.4800000002</v>
      </c>
      <c r="AM84" s="23" t="n">
        <v>0</v>
      </c>
      <c r="AN84" s="23" t="n">
        <v>0</v>
      </c>
      <c r="AO84" s="23" t="n">
        <v>0</v>
      </c>
      <c r="AP84" s="44" t="n">
        <v>0</v>
      </c>
    </row>
    <row r="85" customFormat="false" ht="15.75" hidden="false" customHeight="true" outlineLevel="0" collapsed="false">
      <c r="A85" s="125"/>
      <c r="B85" s="4" t="s">
        <v>15</v>
      </c>
      <c r="C85" s="23" t="n">
        <v>468230.999999996</v>
      </c>
      <c r="D85" s="23" t="n">
        <v>9215.00000000001</v>
      </c>
      <c r="E85" s="23" t="n">
        <v>185153.570000004</v>
      </c>
      <c r="F85" s="23" t="n">
        <v>16279.9999999999</v>
      </c>
      <c r="G85" s="23" t="n">
        <v>62506.8100000001</v>
      </c>
      <c r="H85" s="23" t="n">
        <v>94990.62</v>
      </c>
      <c r="I85" s="23" t="n">
        <v>29331.6212216625</v>
      </c>
      <c r="J85" s="23" t="n">
        <v>49901.3787783377</v>
      </c>
      <c r="K85" s="23" t="n">
        <v>17304.0000000002</v>
      </c>
      <c r="L85" s="23" t="n">
        <v>3548</v>
      </c>
      <c r="M85" s="23" t="n">
        <v>162438.000000003</v>
      </c>
      <c r="N85" s="23" t="n">
        <v>2926.99999999999</v>
      </c>
      <c r="O85" s="23" t="n">
        <v>44334.9999999998</v>
      </c>
      <c r="P85" s="23" t="n">
        <v>6557.99999999998</v>
      </c>
      <c r="Q85" s="23" t="n">
        <v>2228.99999999999</v>
      </c>
      <c r="R85" s="23" t="n">
        <v>6303.99999999997</v>
      </c>
      <c r="S85" s="23" t="n">
        <v>29331.6212216625</v>
      </c>
      <c r="T85" s="23" t="n">
        <v>49901.3787783377</v>
      </c>
      <c r="U85" s="23" t="n">
        <v>17304.0000000002</v>
      </c>
      <c r="V85" s="23" t="n">
        <v>3548</v>
      </c>
      <c r="W85" s="23" t="n">
        <v>50898</v>
      </c>
      <c r="X85" s="23" t="n">
        <v>0</v>
      </c>
      <c r="Y85" s="23" t="n">
        <v>4301</v>
      </c>
      <c r="Z85" s="23" t="n">
        <v>1</v>
      </c>
      <c r="AA85" s="23" t="n">
        <v>552</v>
      </c>
      <c r="AB85" s="23" t="n">
        <v>46044</v>
      </c>
      <c r="AC85" s="23" t="n">
        <v>0</v>
      </c>
      <c r="AD85" s="23" t="n">
        <v>0</v>
      </c>
      <c r="AE85" s="23" t="n">
        <v>0</v>
      </c>
      <c r="AF85" s="23" t="n">
        <v>0</v>
      </c>
      <c r="AG85" s="23" t="n">
        <v>254895</v>
      </c>
      <c r="AH85" s="23" t="n">
        <v>6288</v>
      </c>
      <c r="AI85" s="23" t="n">
        <v>136517.570000002</v>
      </c>
      <c r="AJ85" s="23" t="n">
        <v>9721</v>
      </c>
      <c r="AK85" s="23" t="n">
        <v>59725.81</v>
      </c>
      <c r="AL85" s="23" t="n">
        <v>42642.6200000001</v>
      </c>
      <c r="AM85" s="23" t="n">
        <v>0</v>
      </c>
      <c r="AN85" s="23" t="n">
        <v>0</v>
      </c>
      <c r="AO85" s="23" t="n">
        <v>0</v>
      </c>
      <c r="AP85" s="44" t="n">
        <v>0</v>
      </c>
    </row>
    <row r="86" customFormat="false" ht="15.75" hidden="false" customHeight="true" outlineLevel="0" collapsed="false">
      <c r="A86" s="125"/>
      <c r="B86" s="4" t="s">
        <v>16</v>
      </c>
      <c r="C86" s="23" t="n">
        <v>381948.999999989</v>
      </c>
      <c r="D86" s="23" t="n">
        <v>9555.00099688473</v>
      </c>
      <c r="E86" s="23" t="n">
        <v>119425.61043227</v>
      </c>
      <c r="F86" s="23" t="n">
        <v>21453.9775700935</v>
      </c>
      <c r="G86" s="23" t="n">
        <v>46827.6028131998</v>
      </c>
      <c r="H86" s="23" t="n">
        <v>72472.9242662806</v>
      </c>
      <c r="I86" s="23" t="n">
        <v>35813.9867444001</v>
      </c>
      <c r="J86" s="23" t="n">
        <v>48330.3520124753</v>
      </c>
      <c r="K86" s="23" t="n">
        <v>25748.7007714785</v>
      </c>
      <c r="L86" s="23" t="n">
        <v>2320.84439291706</v>
      </c>
      <c r="M86" s="23" t="n">
        <v>172162</v>
      </c>
      <c r="N86" s="23" t="n">
        <v>2399.00000000002</v>
      </c>
      <c r="O86" s="23" t="n">
        <v>41198</v>
      </c>
      <c r="P86" s="23" t="n">
        <v>10189</v>
      </c>
      <c r="Q86" s="23" t="n">
        <v>2508.99999999999</v>
      </c>
      <c r="R86" s="23" t="n">
        <v>4423</v>
      </c>
      <c r="S86" s="23" t="n">
        <v>35683.2859729219</v>
      </c>
      <c r="T86" s="23" t="n">
        <v>47849.7140270779</v>
      </c>
      <c r="U86" s="23" t="n">
        <v>25618.0000000001</v>
      </c>
      <c r="V86" s="23" t="n">
        <v>2292.99999999999</v>
      </c>
      <c r="W86" s="23" t="n">
        <v>40547</v>
      </c>
      <c r="X86" s="23" t="n">
        <v>0</v>
      </c>
      <c r="Y86" s="23" t="n">
        <v>3404.9279400594</v>
      </c>
      <c r="Z86" s="23" t="n">
        <v>26</v>
      </c>
      <c r="AA86" s="23" t="n">
        <v>818.582314757264</v>
      </c>
      <c r="AB86" s="23" t="n">
        <v>35564.6242662797</v>
      </c>
      <c r="AC86" s="23" t="n">
        <v>126.698777708722</v>
      </c>
      <c r="AD86" s="23" t="n">
        <v>454.625025896004</v>
      </c>
      <c r="AE86" s="23" t="n">
        <v>126.698777708722</v>
      </c>
      <c r="AF86" s="23" t="n">
        <v>24.8428975899453</v>
      </c>
      <c r="AG86" s="23" t="n">
        <v>169239.999999998</v>
      </c>
      <c r="AH86" s="23" t="n">
        <v>7156.00099688471</v>
      </c>
      <c r="AI86" s="23" t="n">
        <v>74822.6824922108</v>
      </c>
      <c r="AJ86" s="23" t="n">
        <v>11238.9775700934</v>
      </c>
      <c r="AK86" s="23" t="n">
        <v>43500.0204984421</v>
      </c>
      <c r="AL86" s="23" t="n">
        <v>32485.3000000001</v>
      </c>
      <c r="AM86" s="23" t="n">
        <v>4.0019937694704</v>
      </c>
      <c r="AN86" s="23" t="n">
        <v>26.0129595015576</v>
      </c>
      <c r="AO86" s="23" t="n">
        <v>4.0019937694704</v>
      </c>
      <c r="AP86" s="44" t="n">
        <v>3.00149532710281</v>
      </c>
    </row>
    <row r="87" customFormat="false" ht="15.75" hidden="false" customHeight="true" outlineLevel="0" collapsed="false">
      <c r="A87" s="125"/>
      <c r="B87" s="4" t="s">
        <v>17</v>
      </c>
      <c r="C87" s="23" t="n">
        <v>371451.000000011</v>
      </c>
      <c r="D87" s="23" t="n">
        <v>6961.00104684637</v>
      </c>
      <c r="E87" s="23" t="n">
        <v>94685.4589490126</v>
      </c>
      <c r="F87" s="23" t="n">
        <v>24696.980633342</v>
      </c>
      <c r="G87" s="23" t="n">
        <v>64394.2870785099</v>
      </c>
      <c r="H87" s="23" t="n">
        <v>68257.9961381977</v>
      </c>
      <c r="I87" s="23" t="n">
        <v>30929.9483330494</v>
      </c>
      <c r="J87" s="23" t="n">
        <v>49252.8312586587</v>
      </c>
      <c r="K87" s="23" t="n">
        <v>28936.3550983295</v>
      </c>
      <c r="L87" s="23" t="n">
        <v>3336.14146405392</v>
      </c>
      <c r="M87" s="23" t="n">
        <v>167080.000000004</v>
      </c>
      <c r="N87" s="23" t="n">
        <v>1303</v>
      </c>
      <c r="O87" s="23" t="n">
        <v>37024</v>
      </c>
      <c r="P87" s="23" t="n">
        <v>10848</v>
      </c>
      <c r="Q87" s="23" t="n">
        <v>2826</v>
      </c>
      <c r="R87" s="23" t="n">
        <v>3525.99999999999</v>
      </c>
      <c r="S87" s="23" t="n">
        <v>30754.7924878751</v>
      </c>
      <c r="T87" s="23" t="n">
        <v>48723.5700650084</v>
      </c>
      <c r="U87" s="23" t="n">
        <v>28776.637447116</v>
      </c>
      <c r="V87" s="23" t="n">
        <v>3297.99999999999</v>
      </c>
      <c r="W87" s="23" t="n">
        <v>38131.9999999997</v>
      </c>
      <c r="X87" s="23" t="n">
        <v>165</v>
      </c>
      <c r="Y87" s="23" t="n">
        <v>3960.84107018477</v>
      </c>
      <c r="Z87" s="23" t="n">
        <v>23</v>
      </c>
      <c r="AA87" s="23" t="n">
        <v>2517.43655508665</v>
      </c>
      <c r="AB87" s="23" t="n">
        <v>30620.4611381982</v>
      </c>
      <c r="AC87" s="23" t="n">
        <v>168.154013192936</v>
      </c>
      <c r="AD87" s="23" t="n">
        <v>493.251772032611</v>
      </c>
      <c r="AE87" s="23" t="n">
        <v>152.715819232188</v>
      </c>
      <c r="AF87" s="23" t="n">
        <v>31.1396320727661</v>
      </c>
      <c r="AG87" s="23" t="n">
        <v>166238.999999997</v>
      </c>
      <c r="AH87" s="23" t="n">
        <v>5493.00104684637</v>
      </c>
      <c r="AI87" s="23" t="n">
        <v>53700.6178788272</v>
      </c>
      <c r="AJ87" s="23" t="n">
        <v>13825.980633342</v>
      </c>
      <c r="AK87" s="23" t="n">
        <v>59050.8505234231</v>
      </c>
      <c r="AL87" s="23" t="n">
        <v>34111.5350000001</v>
      </c>
      <c r="AM87" s="23" t="n">
        <v>7.00183198115674</v>
      </c>
      <c r="AN87" s="23" t="n">
        <v>36.0094216173776</v>
      </c>
      <c r="AO87" s="23" t="n">
        <v>7.00183198115674</v>
      </c>
      <c r="AP87" s="44" t="n">
        <v>7.00183198115674</v>
      </c>
    </row>
    <row r="88" customFormat="false" ht="15.75" hidden="false" customHeight="true" outlineLevel="0" collapsed="false">
      <c r="A88" s="125"/>
      <c r="B88" s="4" t="str">
        <f aca="false">+'Serie emisivo'!B89</f>
        <v>Mayo</v>
      </c>
      <c r="C88" s="23" t="n">
        <v>362644.000000016</v>
      </c>
      <c r="D88" s="23" t="n">
        <v>10376</v>
      </c>
      <c r="E88" s="23" t="n">
        <v>64933.4114864867</v>
      </c>
      <c r="F88" s="23" t="n">
        <v>46652.0000000004</v>
      </c>
      <c r="G88" s="23" t="n">
        <v>58251.9675675674</v>
      </c>
      <c r="H88" s="23" t="n">
        <v>46333.5645945943</v>
      </c>
      <c r="I88" s="23" t="n">
        <v>38952.6600285512</v>
      </c>
      <c r="J88" s="23" t="n">
        <v>52166.2276560033</v>
      </c>
      <c r="K88" s="23" t="n">
        <v>40603.4711667964</v>
      </c>
      <c r="L88" s="23" t="n">
        <v>4374.69749999998</v>
      </c>
      <c r="M88" s="23" t="n">
        <v>190210.000000005</v>
      </c>
      <c r="N88" s="23" t="n">
        <v>2047.00000000001</v>
      </c>
      <c r="O88" s="23" t="n">
        <v>33695.0000000003</v>
      </c>
      <c r="P88" s="23" t="n">
        <v>14438.0000000001</v>
      </c>
      <c r="Q88" s="23" t="n">
        <v>2877.99999999999</v>
      </c>
      <c r="R88" s="23" t="n">
        <v>2654</v>
      </c>
      <c r="S88" s="23" t="n">
        <v>38697.2672582807</v>
      </c>
      <c r="T88" s="23" t="n">
        <v>51127.5457641112</v>
      </c>
      <c r="U88" s="23" t="n">
        <v>40401.1869776077</v>
      </c>
      <c r="V88" s="23" t="n">
        <v>4272.00000000001</v>
      </c>
      <c r="W88" s="23" t="n">
        <v>30114.9999999999</v>
      </c>
      <c r="X88" s="23" t="n">
        <v>627</v>
      </c>
      <c r="Y88" s="23" t="n">
        <v>3858.86148648647</v>
      </c>
      <c r="Z88" s="23" t="n">
        <v>16</v>
      </c>
      <c r="AA88" s="23" t="n">
        <v>3987.66756756757</v>
      </c>
      <c r="AB88" s="23" t="n">
        <v>20443.4145945947</v>
      </c>
      <c r="AC88" s="23" t="n">
        <v>205.392770270271</v>
      </c>
      <c r="AD88" s="23" t="n">
        <v>765.681891891898</v>
      </c>
      <c r="AE88" s="23" t="n">
        <v>159.284189189191</v>
      </c>
      <c r="AF88" s="23" t="n">
        <v>51.6974999999999</v>
      </c>
      <c r="AG88" s="23" t="n">
        <v>142318.999999996</v>
      </c>
      <c r="AH88" s="23" t="n">
        <v>7702.00000000001</v>
      </c>
      <c r="AI88" s="23" t="n">
        <v>27379.55</v>
      </c>
      <c r="AJ88" s="23" t="n">
        <v>32198</v>
      </c>
      <c r="AK88" s="23" t="n">
        <v>51386.2999999997</v>
      </c>
      <c r="AL88" s="23" t="n">
        <v>23236.1500000001</v>
      </c>
      <c r="AM88" s="23" t="n">
        <v>50.0000000000002</v>
      </c>
      <c r="AN88" s="23" t="n">
        <v>273</v>
      </c>
      <c r="AO88" s="23" t="n">
        <v>43.0000000000002</v>
      </c>
      <c r="AP88" s="44" t="n">
        <v>51.0000000000002</v>
      </c>
    </row>
    <row r="89" customFormat="false" ht="15.75" hidden="false" customHeight="true" outlineLevel="0" collapsed="false">
      <c r="A89" s="125"/>
      <c r="B89" s="4" t="str">
        <f aca="false">+'Serie emisivo'!B90</f>
        <v>Junio</v>
      </c>
      <c r="C89" s="23" t="n">
        <v>360222.999999994</v>
      </c>
      <c r="D89" s="23" t="n">
        <v>11660.0037403152</v>
      </c>
      <c r="E89" s="23" t="n">
        <v>53656.9264205632</v>
      </c>
      <c r="F89" s="23" t="n">
        <v>40503.9251936948</v>
      </c>
      <c r="G89" s="23" t="n">
        <v>53677.1896789726</v>
      </c>
      <c r="H89" s="23" t="n">
        <v>49977.1153195211</v>
      </c>
      <c r="I89" s="23" t="n">
        <v>39483.9838817509</v>
      </c>
      <c r="J89" s="23" t="n">
        <v>53429.0263232917</v>
      </c>
      <c r="K89" s="23" t="n">
        <v>52496.0708283164</v>
      </c>
      <c r="L89" s="23" t="n">
        <v>5338.75861357526</v>
      </c>
      <c r="M89" s="23" t="n">
        <v>197357</v>
      </c>
      <c r="N89" s="23" t="n">
        <v>1925</v>
      </c>
      <c r="O89" s="23" t="n">
        <v>25729.0000000002</v>
      </c>
      <c r="P89" s="23" t="n">
        <v>13988</v>
      </c>
      <c r="Q89" s="23" t="n">
        <v>3419.00000000001</v>
      </c>
      <c r="R89" s="23" t="n">
        <v>2682.99999999999</v>
      </c>
      <c r="S89" s="23" t="n">
        <v>39286.9617170572</v>
      </c>
      <c r="T89" s="23" t="n">
        <v>52693.6839851407</v>
      </c>
      <c r="U89" s="23" t="n">
        <v>52354.3542978021</v>
      </c>
      <c r="V89" s="23" t="n">
        <v>5277.99999999999</v>
      </c>
      <c r="W89" s="23" t="n">
        <v>29189.9999999998</v>
      </c>
      <c r="X89" s="23" t="n">
        <v>763</v>
      </c>
      <c r="Y89" s="23" t="n">
        <v>2367.4301996179</v>
      </c>
      <c r="Z89" s="23" t="n">
        <v>2</v>
      </c>
      <c r="AA89" s="23" t="n">
        <v>3700.9378088148</v>
      </c>
      <c r="AB89" s="23" t="n">
        <v>21438.8503195203</v>
      </c>
      <c r="AC89" s="23" t="n">
        <v>171.015218393835</v>
      </c>
      <c r="AD89" s="23" t="n">
        <v>584.301996178929</v>
      </c>
      <c r="AE89" s="23" t="n">
        <v>119.710652875684</v>
      </c>
      <c r="AF89" s="23" t="n">
        <v>42.7538045984588</v>
      </c>
      <c r="AG89" s="23" t="n">
        <v>133676</v>
      </c>
      <c r="AH89" s="23" t="n">
        <v>8972.00374031523</v>
      </c>
      <c r="AI89" s="23" t="n">
        <v>25560.4962209458</v>
      </c>
      <c r="AJ89" s="23" t="n">
        <v>26513.9251936949</v>
      </c>
      <c r="AK89" s="23" t="n">
        <v>46557.2518701575</v>
      </c>
      <c r="AL89" s="23" t="n">
        <v>25855.2650000001</v>
      </c>
      <c r="AM89" s="23" t="n">
        <v>26.0069462997596</v>
      </c>
      <c r="AN89" s="23" t="n">
        <v>151.040341971681</v>
      </c>
      <c r="AO89" s="23" t="n">
        <v>22.0058776382581</v>
      </c>
      <c r="AP89" s="44" t="n">
        <v>18.0048089767567</v>
      </c>
    </row>
    <row r="90" customFormat="false" ht="15.75" hidden="false" customHeight="true" outlineLevel="0" collapsed="false">
      <c r="A90" s="125"/>
      <c r="B90" s="4" t="s">
        <v>20</v>
      </c>
      <c r="C90" s="23" t="n">
        <v>469072.000000011</v>
      </c>
      <c r="D90" s="23" t="n">
        <v>21182.0006622516</v>
      </c>
      <c r="E90" s="23" t="n">
        <v>107202.9147352</v>
      </c>
      <c r="F90" s="23" t="n">
        <v>40556.9873068435</v>
      </c>
      <c r="G90" s="23" t="n">
        <v>84497.4460613683</v>
      </c>
      <c r="H90" s="23" t="n">
        <v>62816.8746069612</v>
      </c>
      <c r="I90" s="23" t="n">
        <v>38328.1298988712</v>
      </c>
      <c r="J90" s="23" t="n">
        <v>53835.6456847109</v>
      </c>
      <c r="K90" s="23" t="n">
        <v>55620.5387928737</v>
      </c>
      <c r="L90" s="23" t="n">
        <v>5031.46225092185</v>
      </c>
      <c r="M90" s="23" t="n">
        <v>213745.000000009</v>
      </c>
      <c r="N90" s="23" t="n">
        <v>1911</v>
      </c>
      <c r="O90" s="23" t="n">
        <v>39109.0000000001</v>
      </c>
      <c r="P90" s="23" t="n">
        <v>16016.9999999999</v>
      </c>
      <c r="Q90" s="23" t="n">
        <v>2797.99999999999</v>
      </c>
      <c r="R90" s="23" t="n">
        <v>1662</v>
      </c>
      <c r="S90" s="23" t="n">
        <v>38224.110133495</v>
      </c>
      <c r="T90" s="23" t="n">
        <v>53465.8898665052</v>
      </c>
      <c r="U90" s="23" t="n">
        <v>55546.0000000006</v>
      </c>
      <c r="V90" s="23" t="n">
        <v>5012.00000000003</v>
      </c>
      <c r="W90" s="23" t="n">
        <v>43554.9999999994</v>
      </c>
      <c r="X90" s="23" t="n">
        <v>1850</v>
      </c>
      <c r="Y90" s="23" t="n">
        <v>4730.17285881897</v>
      </c>
      <c r="Z90" s="23" t="n">
        <v>0</v>
      </c>
      <c r="AA90" s="23" t="n">
        <v>8540.59561986695</v>
      </c>
      <c r="AB90" s="23" t="n">
        <v>27954.4646069612</v>
      </c>
      <c r="AC90" s="23" t="n">
        <v>95.0187719984358</v>
      </c>
      <c r="AD90" s="23" t="n">
        <v>303.748533437621</v>
      </c>
      <c r="AE90" s="23" t="n">
        <v>68.5381306218226</v>
      </c>
      <c r="AF90" s="23" t="n">
        <v>12.4614782948768</v>
      </c>
      <c r="AG90" s="23" t="n">
        <v>211771.999999997</v>
      </c>
      <c r="AH90" s="23" t="n">
        <v>17421.0006622517</v>
      </c>
      <c r="AI90" s="23" t="n">
        <v>63363.7418763794</v>
      </c>
      <c r="AJ90" s="23" t="n">
        <v>24539.9873068433</v>
      </c>
      <c r="AK90" s="23" t="n">
        <v>73158.8504415014</v>
      </c>
      <c r="AL90" s="23" t="n">
        <v>33200.4100000001</v>
      </c>
      <c r="AM90" s="23" t="n">
        <v>9.00099337748341</v>
      </c>
      <c r="AN90" s="23" t="n">
        <v>66.0072847682118</v>
      </c>
      <c r="AO90" s="23" t="n">
        <v>6.00066225165562</v>
      </c>
      <c r="AP90" s="44" t="n">
        <v>7.00077262693158</v>
      </c>
    </row>
    <row r="91" customFormat="false" ht="15.75" hidden="false" customHeight="true" outlineLevel="0" collapsed="false">
      <c r="A91" s="125"/>
      <c r="B91" s="4" t="s">
        <v>21</v>
      </c>
      <c r="C91" s="23" t="n">
        <v>424828.000000004</v>
      </c>
      <c r="D91" s="23" t="n">
        <v>21950.0010329055</v>
      </c>
      <c r="E91" s="23" t="n">
        <v>70767.5702214835</v>
      </c>
      <c r="F91" s="23" t="n">
        <v>42967.9746938176</v>
      </c>
      <c r="G91" s="23" t="n">
        <v>59376.3385007574</v>
      </c>
      <c r="H91" s="23" t="n">
        <v>53105.5913619233</v>
      </c>
      <c r="I91" s="23" t="n">
        <v>43776.3326225705</v>
      </c>
      <c r="J91" s="23" t="n">
        <v>56444.4238302421</v>
      </c>
      <c r="K91" s="23" t="n">
        <v>71074.8550375862</v>
      </c>
      <c r="L91" s="23" t="n">
        <v>5364.91269871352</v>
      </c>
      <c r="M91" s="23" t="n">
        <v>233626.999999998</v>
      </c>
      <c r="N91" s="23" t="n">
        <v>1980.00000000001</v>
      </c>
      <c r="O91" s="23" t="n">
        <v>37488.9999999998</v>
      </c>
      <c r="P91" s="23" t="n">
        <v>12189.0000000001</v>
      </c>
      <c r="Q91" s="23" t="n">
        <v>2786.00000000002</v>
      </c>
      <c r="R91" s="23" t="n">
        <v>2776.99999999999</v>
      </c>
      <c r="S91" s="23" t="n">
        <v>43747.2376197269</v>
      </c>
      <c r="T91" s="23" t="n">
        <v>56270.7554513957</v>
      </c>
      <c r="U91" s="23" t="n">
        <v>71031.9999999995</v>
      </c>
      <c r="V91" s="23" t="n">
        <v>5356.00692887711</v>
      </c>
      <c r="W91" s="23" t="n">
        <v>36584.9999999999</v>
      </c>
      <c r="X91" s="23" t="n">
        <v>2158</v>
      </c>
      <c r="Y91" s="23" t="n">
        <v>3021.23660631526</v>
      </c>
      <c r="Z91" s="23" t="n">
        <v>11</v>
      </c>
      <c r="AA91" s="23" t="n">
        <v>6758.13798430449</v>
      </c>
      <c r="AB91" s="23" t="n">
        <v>24421.121361923</v>
      </c>
      <c r="AC91" s="23" t="n">
        <v>25.0929370326884</v>
      </c>
      <c r="AD91" s="23" t="n">
        <v>144.653401717852</v>
      </c>
      <c r="AE91" s="23" t="n">
        <v>39.8534882283877</v>
      </c>
      <c r="AF91" s="23" t="n">
        <v>5.90422047827964</v>
      </c>
      <c r="AG91" s="23" t="n">
        <v>154616</v>
      </c>
      <c r="AH91" s="23" t="n">
        <v>17812.0010329053</v>
      </c>
      <c r="AI91" s="23" t="n">
        <v>30257.3336151689</v>
      </c>
      <c r="AJ91" s="23" t="n">
        <v>30767.9746938173</v>
      </c>
      <c r="AK91" s="23" t="n">
        <v>49832.2005164527</v>
      </c>
      <c r="AL91" s="23" t="n">
        <v>25907.47</v>
      </c>
      <c r="AM91" s="23" t="n">
        <v>4.00206581083075</v>
      </c>
      <c r="AN91" s="23" t="n">
        <v>29.014977128523</v>
      </c>
      <c r="AO91" s="23" t="n">
        <v>3.00154935812307</v>
      </c>
      <c r="AP91" s="44" t="n">
        <v>3.00154935812307</v>
      </c>
    </row>
    <row r="92" customFormat="false" ht="15.75" hidden="false" customHeight="true" outlineLevel="0" collapsed="false">
      <c r="A92" s="125"/>
      <c r="B92" s="4" t="s">
        <v>22</v>
      </c>
      <c r="C92" s="23" t="n">
        <v>441005.000000008</v>
      </c>
      <c r="D92" s="23" t="n">
        <v>21188.000444928</v>
      </c>
      <c r="E92" s="23" t="n">
        <v>76729.1386218368</v>
      </c>
      <c r="F92" s="23" t="n">
        <v>61643.9922879176</v>
      </c>
      <c r="G92" s="23" t="n">
        <v>54559.4969881581</v>
      </c>
      <c r="H92" s="23" t="n">
        <v>58963.3065236474</v>
      </c>
      <c r="I92" s="23" t="n">
        <v>40674.0539819256</v>
      </c>
      <c r="J92" s="23" t="n">
        <v>45917.9910258667</v>
      </c>
      <c r="K92" s="23" t="n">
        <v>74416.2178592174</v>
      </c>
      <c r="L92" s="23" t="n">
        <v>6912.80226650139</v>
      </c>
      <c r="M92" s="23" t="n">
        <v>230955.000000003</v>
      </c>
      <c r="N92" s="23" t="n">
        <v>1201</v>
      </c>
      <c r="O92" s="23" t="n">
        <v>41914.9999999999</v>
      </c>
      <c r="P92" s="23" t="n">
        <v>13158</v>
      </c>
      <c r="Q92" s="23" t="n">
        <v>3382.99999999999</v>
      </c>
      <c r="R92" s="23" t="n">
        <v>3703.00000000001</v>
      </c>
      <c r="S92" s="23" t="n">
        <v>40637.7800429181</v>
      </c>
      <c r="T92" s="23" t="n">
        <v>45694.8798283261</v>
      </c>
      <c r="U92" s="23" t="n">
        <v>74361.3401287547</v>
      </c>
      <c r="V92" s="23" t="n">
        <v>6900.99999999999</v>
      </c>
      <c r="W92" s="23" t="n">
        <v>40213.9999999992</v>
      </c>
      <c r="X92" s="23" t="n">
        <v>2467</v>
      </c>
      <c r="Y92" s="23" t="n">
        <v>3308.53758367171</v>
      </c>
      <c r="Z92" s="23" t="n">
        <v>9</v>
      </c>
      <c r="AA92" s="23" t="n">
        <v>6039.5466915396</v>
      </c>
      <c r="AB92" s="23" t="n">
        <v>28103.8565236474</v>
      </c>
      <c r="AC92" s="23" t="n">
        <v>32.2733457697793</v>
      </c>
      <c r="AD92" s="23" t="n">
        <v>195.10704488094</v>
      </c>
      <c r="AE92" s="23" t="n">
        <v>49.8769889169319</v>
      </c>
      <c r="AF92" s="23" t="n">
        <v>8.80182157357618</v>
      </c>
      <c r="AG92" s="23" t="n">
        <v>169835.999999996</v>
      </c>
      <c r="AH92" s="23" t="n">
        <v>17520.0004449279</v>
      </c>
      <c r="AI92" s="23" t="n">
        <v>31505.6010381648</v>
      </c>
      <c r="AJ92" s="23" t="n">
        <v>48476.9922879179</v>
      </c>
      <c r="AK92" s="23" t="n">
        <v>45136.9502966186</v>
      </c>
      <c r="AL92" s="23" t="n">
        <v>27156.45</v>
      </c>
      <c r="AM92" s="23" t="n">
        <v>4.00059323709709</v>
      </c>
      <c r="AN92" s="23" t="n">
        <v>28.0041526596797</v>
      </c>
      <c r="AO92" s="23" t="n">
        <v>5.00074154637138</v>
      </c>
      <c r="AP92" s="44" t="n">
        <v>3.00044492782282</v>
      </c>
    </row>
    <row r="93" customFormat="false" ht="15.75" hidden="false" customHeight="true" outlineLevel="0" collapsed="false">
      <c r="A93" s="125"/>
      <c r="B93" s="4" t="s">
        <v>23</v>
      </c>
      <c r="C93" s="23" t="n">
        <v>536810.999999995</v>
      </c>
      <c r="D93" s="23" t="n">
        <v>16248.632893324</v>
      </c>
      <c r="E93" s="23" t="n">
        <v>104807.228730212</v>
      </c>
      <c r="F93" s="23" t="n">
        <v>92366.0000000005</v>
      </c>
      <c r="G93" s="23" t="n">
        <v>66117.3386946448</v>
      </c>
      <c r="H93" s="23" t="n">
        <v>85435.5347778429</v>
      </c>
      <c r="I93" s="23" t="n">
        <v>48960.4881256725</v>
      </c>
      <c r="J93" s="23" t="n">
        <v>51084.5439275412</v>
      </c>
      <c r="K93" s="23" t="n">
        <v>65220.1104598371</v>
      </c>
      <c r="L93" s="23" t="n">
        <v>6571.12239092717</v>
      </c>
      <c r="M93" s="23" t="n">
        <v>253578.999999998</v>
      </c>
      <c r="N93" s="23" t="n">
        <v>474.153391226827</v>
      </c>
      <c r="O93" s="23" t="n">
        <v>54815.0000000003</v>
      </c>
      <c r="P93" s="23" t="n">
        <v>18887.0000000001</v>
      </c>
      <c r="Q93" s="23" t="n">
        <v>4130.54144122782</v>
      </c>
      <c r="R93" s="23" t="n">
        <v>3700.52977784211</v>
      </c>
      <c r="S93" s="23" t="n">
        <v>48934.7119113577</v>
      </c>
      <c r="T93" s="23" t="n">
        <v>50893.0634783461</v>
      </c>
      <c r="U93" s="23" t="n">
        <v>65189.8571788195</v>
      </c>
      <c r="V93" s="23" t="n">
        <v>6554.14282118016</v>
      </c>
      <c r="W93" s="23" t="n">
        <v>53451.9999999999</v>
      </c>
      <c r="X93" s="23" t="n">
        <v>1493</v>
      </c>
      <c r="Y93" s="23" t="n">
        <v>4480</v>
      </c>
      <c r="Z93" s="23" t="n">
        <v>28</v>
      </c>
      <c r="AA93" s="23" t="n">
        <v>6423</v>
      </c>
      <c r="AB93" s="23" t="n">
        <v>41021.9999999998</v>
      </c>
      <c r="AC93" s="23" t="n">
        <v>0</v>
      </c>
      <c r="AD93" s="23" t="n">
        <v>0</v>
      </c>
      <c r="AE93" s="23" t="n">
        <v>6</v>
      </c>
      <c r="AF93" s="23" t="n">
        <v>0</v>
      </c>
      <c r="AG93" s="23" t="n">
        <v>229779.999999996</v>
      </c>
      <c r="AH93" s="23" t="n">
        <v>14281.4795020972</v>
      </c>
      <c r="AI93" s="23" t="n">
        <v>45512.2287302118</v>
      </c>
      <c r="AJ93" s="23" t="n">
        <v>73451</v>
      </c>
      <c r="AK93" s="23" t="n">
        <v>55563.7972534166</v>
      </c>
      <c r="AL93" s="23" t="n">
        <v>40713.0050000001</v>
      </c>
      <c r="AM93" s="23" t="n">
        <v>25.7762143147071</v>
      </c>
      <c r="AN93" s="23" t="n">
        <v>191.480449194967</v>
      </c>
      <c r="AO93" s="23" t="n">
        <v>24.2532810174538</v>
      </c>
      <c r="AP93" s="44" t="n">
        <v>16.9795697469897</v>
      </c>
    </row>
    <row r="94" customFormat="false" ht="15.75" hidden="false" customHeight="true" outlineLevel="0" collapsed="false">
      <c r="A94" s="127"/>
      <c r="B94" s="4" t="str">
        <f aca="false">+'Serie emisivo'!B95</f>
        <v>Noviembre</v>
      </c>
      <c r="C94" s="23" t="n">
        <v>450308.000000011</v>
      </c>
      <c r="D94" s="23" t="n">
        <v>16565.2073268389</v>
      </c>
      <c r="E94" s="23" t="n">
        <v>79828.9470545514</v>
      </c>
      <c r="F94" s="23" t="n">
        <v>77524.9999999998</v>
      </c>
      <c r="G94" s="23" t="n">
        <v>55786.0531756442</v>
      </c>
      <c r="H94" s="23" t="n">
        <v>73033.0462918253</v>
      </c>
      <c r="I94" s="23" t="n">
        <v>40510.6789400865</v>
      </c>
      <c r="J94" s="23" t="n">
        <v>49037.9845726294</v>
      </c>
      <c r="K94" s="23" t="n">
        <v>49633.7649238925</v>
      </c>
      <c r="L94" s="23" t="n">
        <v>8387.31771453121</v>
      </c>
      <c r="M94" s="23" t="n">
        <v>206520.999999999</v>
      </c>
      <c r="N94" s="23" t="n">
        <v>534.678954247759</v>
      </c>
      <c r="O94" s="23" t="n">
        <v>38544.9999999997</v>
      </c>
      <c r="P94" s="23" t="n">
        <v>11976.9999999999</v>
      </c>
      <c r="Q94" s="23" t="n">
        <v>4135.38993386332</v>
      </c>
      <c r="R94" s="23" t="n">
        <v>5561.67629182582</v>
      </c>
      <c r="S94" s="23" t="n">
        <v>40306.6117936114</v>
      </c>
      <c r="T94" s="23" t="n">
        <v>47764.0631738714</v>
      </c>
      <c r="U94" s="23" t="n">
        <v>49359.4398682415</v>
      </c>
      <c r="V94" s="23" t="n">
        <v>8337.13998433856</v>
      </c>
      <c r="W94" s="23" t="n">
        <v>50624.9999999999</v>
      </c>
      <c r="X94" s="23" t="n">
        <v>1760</v>
      </c>
      <c r="Y94" s="23" t="n">
        <v>3839.07005241015</v>
      </c>
      <c r="Z94" s="23" t="n">
        <v>65</v>
      </c>
      <c r="AA94" s="23" t="n">
        <v>6735.70414113822</v>
      </c>
      <c r="AB94" s="23" t="n">
        <v>37092.0000000001</v>
      </c>
      <c r="AC94" s="23" t="n">
        <v>134.471322063925</v>
      </c>
      <c r="AD94" s="23" t="n">
        <v>794.311655717127</v>
      </c>
      <c r="AE94" s="23" t="n">
        <v>204.442828670553</v>
      </c>
      <c r="AF94" s="23" t="n">
        <v>0</v>
      </c>
      <c r="AG94" s="23" t="n">
        <v>193161.999999998</v>
      </c>
      <c r="AH94" s="23" t="n">
        <v>14270.528372591</v>
      </c>
      <c r="AI94" s="23" t="n">
        <v>37444.8770021412</v>
      </c>
      <c r="AJ94" s="23" t="n">
        <v>65482.9999999999</v>
      </c>
      <c r="AK94" s="23" t="n">
        <v>44914.9591006425</v>
      </c>
      <c r="AL94" s="23" t="n">
        <v>30379.3700000001</v>
      </c>
      <c r="AM94" s="23" t="n">
        <v>69.5958244111351</v>
      </c>
      <c r="AN94" s="23" t="n">
        <v>479.609743040684</v>
      </c>
      <c r="AO94" s="23" t="n">
        <v>69.8822269807281</v>
      </c>
      <c r="AP94" s="44" t="n">
        <v>50.1777301927198</v>
      </c>
    </row>
    <row r="95" s="87" customFormat="true" ht="15.75" hidden="false" customHeight="true" outlineLevel="0" collapsed="false">
      <c r="A95" s="128"/>
      <c r="B95" s="53" t="str">
        <f aca="false">+'RECEPTIVO_país de residencia'!B173</f>
        <v>Diciembre</v>
      </c>
      <c r="C95" s="32" t="n">
        <v>457799.999999999</v>
      </c>
      <c r="D95" s="32" t="n">
        <v>18577.4949085127</v>
      </c>
      <c r="E95" s="32" t="n">
        <v>86437.9596327724</v>
      </c>
      <c r="F95" s="32" t="n">
        <v>82678.0000000003</v>
      </c>
      <c r="G95" s="32" t="n">
        <v>58758.6651807069</v>
      </c>
      <c r="H95" s="32" t="n">
        <v>99575.7640265587</v>
      </c>
      <c r="I95" s="32" t="n">
        <v>25372.108287602</v>
      </c>
      <c r="J95" s="32" t="n">
        <v>39328.5190840142</v>
      </c>
      <c r="K95" s="32" t="n">
        <v>26539.5314323599</v>
      </c>
      <c r="L95" s="32" t="n">
        <v>20531.9574474723</v>
      </c>
      <c r="M95" s="32" t="n">
        <v>170028.000000002</v>
      </c>
      <c r="N95" s="32" t="n">
        <v>989.04747640743</v>
      </c>
      <c r="O95" s="32" t="n">
        <v>38315.9999999997</v>
      </c>
      <c r="P95" s="32" t="n">
        <v>12424.0000000001</v>
      </c>
      <c r="Q95" s="32" t="n">
        <v>3296.84169916219</v>
      </c>
      <c r="R95" s="32" t="n">
        <v>5210.03402655848</v>
      </c>
      <c r="S95" s="32" t="n">
        <v>25132.2854122622</v>
      </c>
      <c r="T95" s="32" t="n">
        <v>37922.7913856101</v>
      </c>
      <c r="U95" s="32" t="n">
        <v>26232.5693070314</v>
      </c>
      <c r="V95" s="32" t="n">
        <v>20504.4306929684</v>
      </c>
      <c r="W95" s="32" t="n">
        <v>71245.0000000003</v>
      </c>
      <c r="X95" s="32" t="n">
        <v>1710</v>
      </c>
      <c r="Y95" s="32" t="n">
        <v>4834.36454538407</v>
      </c>
      <c r="Z95" s="32" t="n">
        <v>239</v>
      </c>
      <c r="AA95" s="32" t="n">
        <v>8664.62638555157</v>
      </c>
      <c r="AB95" s="32" t="n">
        <v>54554.0000000001</v>
      </c>
      <c r="AC95" s="32" t="n">
        <v>150.376249903109</v>
      </c>
      <c r="AD95" s="32" t="n">
        <v>865.676071622354</v>
      </c>
      <c r="AE95" s="32" t="n">
        <v>226.95674753895</v>
      </c>
      <c r="AF95" s="32" t="n">
        <v>0</v>
      </c>
      <c r="AG95" s="32" t="n">
        <v>216527</v>
      </c>
      <c r="AH95" s="32" t="n">
        <v>15878.4474321054</v>
      </c>
      <c r="AI95" s="32" t="n">
        <v>43287.5950873887</v>
      </c>
      <c r="AJ95" s="32" t="n">
        <v>70015.0000000002</v>
      </c>
      <c r="AK95" s="32" t="n">
        <v>46797.1970959937</v>
      </c>
      <c r="AL95" s="32" t="n">
        <v>39811.7300000002</v>
      </c>
      <c r="AM95" s="32" t="n">
        <v>89.4466254369452</v>
      </c>
      <c r="AN95" s="32" t="n">
        <v>540.051626781394</v>
      </c>
      <c r="AO95" s="32" t="n">
        <v>80.0053777897281</v>
      </c>
      <c r="AP95" s="129" t="n">
        <v>27.5267545038989</v>
      </c>
    </row>
    <row r="96" customFormat="false" ht="15.75" hidden="false" customHeight="true" outlineLevel="0" collapsed="false">
      <c r="A96" s="55" t="s">
        <v>28</v>
      </c>
      <c r="B96" s="88" t="str">
        <f aca="false">+'Serie receptivo'!B175</f>
        <v>Total (ene-dic)</v>
      </c>
      <c r="C96" s="130" t="n">
        <v>7437230</v>
      </c>
      <c r="D96" s="130" t="n">
        <v>340669</v>
      </c>
      <c r="E96" s="130" t="n">
        <v>1891867</v>
      </c>
      <c r="F96" s="130" t="n">
        <v>1043007</v>
      </c>
      <c r="G96" s="130" t="n">
        <v>949074</v>
      </c>
      <c r="H96" s="130" t="n">
        <v>1205135</v>
      </c>
      <c r="I96" s="130" t="n">
        <v>582678</v>
      </c>
      <c r="J96" s="130" t="n">
        <v>652554</v>
      </c>
      <c r="K96" s="130" t="n">
        <v>674342</v>
      </c>
      <c r="L96" s="130" t="n">
        <v>97904</v>
      </c>
      <c r="M96" s="130" t="n">
        <v>2955484</v>
      </c>
      <c r="N96" s="130" t="n">
        <v>20524</v>
      </c>
      <c r="O96" s="130" t="n">
        <v>688656</v>
      </c>
      <c r="P96" s="130" t="n">
        <v>178871</v>
      </c>
      <c r="Q96" s="130" t="n">
        <v>37225</v>
      </c>
      <c r="R96" s="130" t="n">
        <v>39999</v>
      </c>
      <c r="S96" s="130" t="n">
        <v>580041</v>
      </c>
      <c r="T96" s="130" t="n">
        <v>641106</v>
      </c>
      <c r="U96" s="130" t="n">
        <v>671957</v>
      </c>
      <c r="V96" s="130" t="n">
        <v>97105</v>
      </c>
      <c r="W96" s="130" t="n">
        <v>800992</v>
      </c>
      <c r="X96" s="130" t="n">
        <v>29163</v>
      </c>
      <c r="Y96" s="130" t="n">
        <v>73108</v>
      </c>
      <c r="Z96" s="130" t="n">
        <v>3740</v>
      </c>
      <c r="AA96" s="130" t="n">
        <v>118860</v>
      </c>
      <c r="AB96" s="130" t="n">
        <v>565373</v>
      </c>
      <c r="AC96" s="130" t="n">
        <v>1925</v>
      </c>
      <c r="AD96" s="130" t="n">
        <v>6820</v>
      </c>
      <c r="AE96" s="130" t="n">
        <v>1701</v>
      </c>
      <c r="AF96" s="130" t="n">
        <v>302</v>
      </c>
      <c r="AG96" s="130" t="n">
        <v>3680754</v>
      </c>
      <c r="AH96" s="130" t="n">
        <v>290982</v>
      </c>
      <c r="AI96" s="130" t="n">
        <v>1130103</v>
      </c>
      <c r="AJ96" s="130" t="n">
        <v>860396</v>
      </c>
      <c r="AK96" s="130" t="n">
        <v>792990</v>
      </c>
      <c r="AL96" s="130" t="n">
        <v>599764</v>
      </c>
      <c r="AM96" s="130" t="n">
        <v>711</v>
      </c>
      <c r="AN96" s="130" t="n">
        <v>4628</v>
      </c>
      <c r="AO96" s="130" t="n">
        <v>684</v>
      </c>
      <c r="AP96" s="130" t="n">
        <v>497</v>
      </c>
    </row>
    <row r="97" customFormat="false" ht="15.75" hidden="false" customHeight="true" outlineLevel="0" collapsed="false">
      <c r="A97" s="57"/>
      <c r="B97" s="4" t="str">
        <f aca="false">+'RECEPTIVO_país de residencia'!B175</f>
        <v>Enero</v>
      </c>
      <c r="C97" s="83" t="n">
        <v>1288310</v>
      </c>
      <c r="D97" s="83" t="n">
        <v>45120</v>
      </c>
      <c r="E97" s="83" t="n">
        <v>416847</v>
      </c>
      <c r="F97" s="83" t="n">
        <v>224670</v>
      </c>
      <c r="G97" s="83" t="n">
        <v>180772</v>
      </c>
      <c r="H97" s="83" t="n">
        <v>261786</v>
      </c>
      <c r="I97" s="83" t="n">
        <v>43304</v>
      </c>
      <c r="J97" s="83" t="n">
        <v>67293</v>
      </c>
      <c r="K97" s="83" t="n">
        <v>37914</v>
      </c>
      <c r="L97" s="83" t="n">
        <v>10604</v>
      </c>
      <c r="M97" s="83" t="n">
        <v>282920</v>
      </c>
      <c r="N97" s="83" t="n">
        <v>1149</v>
      </c>
      <c r="O97" s="83" t="n">
        <v>98005</v>
      </c>
      <c r="P97" s="83" t="n">
        <v>19074</v>
      </c>
      <c r="Q97" s="83" t="n">
        <v>4107</v>
      </c>
      <c r="R97" s="83" t="n">
        <v>3380</v>
      </c>
      <c r="S97" s="83" t="n">
        <v>43098</v>
      </c>
      <c r="T97" s="83" t="n">
        <v>65895</v>
      </c>
      <c r="U97" s="83" t="n">
        <v>37709</v>
      </c>
      <c r="V97" s="83" t="n">
        <v>10503</v>
      </c>
      <c r="W97" s="83" t="n">
        <v>155264</v>
      </c>
      <c r="X97" s="83" t="n">
        <v>3925</v>
      </c>
      <c r="Y97" s="83" t="n">
        <v>11673</v>
      </c>
      <c r="Z97" s="83" t="n">
        <v>1287</v>
      </c>
      <c r="AA97" s="83" t="n">
        <v>22556</v>
      </c>
      <c r="AB97" s="83" t="n">
        <v>115110</v>
      </c>
      <c r="AC97" s="83" t="n">
        <v>116</v>
      </c>
      <c r="AD97" s="83" t="n">
        <v>486</v>
      </c>
      <c r="AE97" s="83" t="n">
        <v>86</v>
      </c>
      <c r="AF97" s="83" t="n">
        <v>25</v>
      </c>
      <c r="AG97" s="83" t="n">
        <v>850126</v>
      </c>
      <c r="AH97" s="83" t="n">
        <v>40046</v>
      </c>
      <c r="AI97" s="83" t="n">
        <v>307168</v>
      </c>
      <c r="AJ97" s="83" t="n">
        <v>204309</v>
      </c>
      <c r="AK97" s="83" t="n">
        <v>154110</v>
      </c>
      <c r="AL97" s="83" t="n">
        <v>143296</v>
      </c>
      <c r="AM97" s="83" t="n">
        <v>91</v>
      </c>
      <c r="AN97" s="83" t="n">
        <v>912</v>
      </c>
      <c r="AO97" s="83" t="n">
        <v>119</v>
      </c>
      <c r="AP97" s="84" t="n">
        <v>76</v>
      </c>
    </row>
    <row r="98" customFormat="false" ht="15.75" hidden="false" customHeight="true" outlineLevel="0" collapsed="false">
      <c r="A98" s="57"/>
      <c r="B98" s="4" t="str">
        <f aca="false">+'RECEPTIVO_país de residencia'!B176</f>
        <v>Febrero</v>
      </c>
      <c r="C98" s="83" t="n">
        <v>1151545</v>
      </c>
      <c r="D98" s="83" t="n">
        <v>58761</v>
      </c>
      <c r="E98" s="83" t="n">
        <v>406933</v>
      </c>
      <c r="F98" s="83" t="n">
        <v>164726</v>
      </c>
      <c r="G98" s="83" t="n">
        <v>110401</v>
      </c>
      <c r="H98" s="83" t="n">
        <v>237750</v>
      </c>
      <c r="I98" s="83" t="n">
        <v>52582</v>
      </c>
      <c r="J98" s="83" t="n">
        <v>70678</v>
      </c>
      <c r="K98" s="83" t="n">
        <v>39478</v>
      </c>
      <c r="L98" s="83" t="n">
        <v>10237</v>
      </c>
      <c r="M98" s="83" t="n">
        <v>289440</v>
      </c>
      <c r="N98" s="83" t="n">
        <v>3254</v>
      </c>
      <c r="O98" s="83" t="n">
        <v>95801</v>
      </c>
      <c r="P98" s="83" t="n">
        <v>15193</v>
      </c>
      <c r="Q98" s="83" t="n">
        <v>2653</v>
      </c>
      <c r="R98" s="83" t="n">
        <v>4761</v>
      </c>
      <c r="S98" s="83" t="n">
        <v>51604</v>
      </c>
      <c r="T98" s="83" t="n">
        <v>67416</v>
      </c>
      <c r="U98" s="83" t="n">
        <v>38700</v>
      </c>
      <c r="V98" s="83" t="n">
        <v>10058</v>
      </c>
      <c r="W98" s="83" t="n">
        <v>127403</v>
      </c>
      <c r="X98" s="83" t="n">
        <v>3675</v>
      </c>
      <c r="Y98" s="83" t="n">
        <v>11955</v>
      </c>
      <c r="Z98" s="83" t="n">
        <v>1557</v>
      </c>
      <c r="AA98" s="83" t="n">
        <v>12902</v>
      </c>
      <c r="AB98" s="83" t="n">
        <v>92608</v>
      </c>
      <c r="AC98" s="83" t="n">
        <v>924</v>
      </c>
      <c r="AD98" s="83" t="n">
        <v>2922</v>
      </c>
      <c r="AE98" s="83" t="n">
        <v>724</v>
      </c>
      <c r="AF98" s="83" t="n">
        <v>135</v>
      </c>
      <c r="AG98" s="83" t="n">
        <v>734702</v>
      </c>
      <c r="AH98" s="83" t="n">
        <v>51831</v>
      </c>
      <c r="AI98" s="83" t="n">
        <v>299176</v>
      </c>
      <c r="AJ98" s="83" t="n">
        <v>147976</v>
      </c>
      <c r="AK98" s="83" t="n">
        <v>94846</v>
      </c>
      <c r="AL98" s="83" t="n">
        <v>140381</v>
      </c>
      <c r="AM98" s="83" t="n">
        <v>54</v>
      </c>
      <c r="AN98" s="83" t="n">
        <v>340</v>
      </c>
      <c r="AO98" s="83" t="n">
        <v>54</v>
      </c>
      <c r="AP98" s="84" t="n">
        <v>43</v>
      </c>
    </row>
    <row r="99" customFormat="false" ht="15.75" hidden="false" customHeight="true" outlineLevel="0" collapsed="false">
      <c r="A99" s="57"/>
      <c r="B99" s="4" t="s">
        <v>16</v>
      </c>
      <c r="C99" s="83" t="n">
        <v>677833</v>
      </c>
      <c r="D99" s="83" t="n">
        <v>32263</v>
      </c>
      <c r="E99" s="83" t="n">
        <v>222427</v>
      </c>
      <c r="F99" s="83" t="n">
        <v>90559</v>
      </c>
      <c r="G99" s="83" t="n">
        <v>60458</v>
      </c>
      <c r="H99" s="83" t="n">
        <v>115739</v>
      </c>
      <c r="I99" s="83" t="n">
        <v>53765</v>
      </c>
      <c r="J99" s="83" t="n">
        <v>59883</v>
      </c>
      <c r="K99" s="83" t="n">
        <v>32480</v>
      </c>
      <c r="L99" s="83" t="n">
        <v>10259</v>
      </c>
      <c r="M99" s="83" t="n">
        <v>253041</v>
      </c>
      <c r="N99" s="83" t="n">
        <v>962</v>
      </c>
      <c r="O99" s="83" t="n">
        <v>80969</v>
      </c>
      <c r="P99" s="83" t="n">
        <v>12201</v>
      </c>
      <c r="Q99" s="83" t="n">
        <v>2924</v>
      </c>
      <c r="R99" s="83" t="n">
        <v>2261</v>
      </c>
      <c r="S99" s="83" t="n">
        <v>53313</v>
      </c>
      <c r="T99" s="83" t="n">
        <v>58219</v>
      </c>
      <c r="U99" s="83" t="n">
        <v>32059</v>
      </c>
      <c r="V99" s="83" t="n">
        <v>10133</v>
      </c>
      <c r="W99" s="83" t="n">
        <v>80883</v>
      </c>
      <c r="X99" s="83" t="n">
        <v>2143</v>
      </c>
      <c r="Y99" s="83" t="n">
        <v>7082</v>
      </c>
      <c r="Z99" s="83" t="n">
        <v>512</v>
      </c>
      <c r="AA99" s="83" t="n">
        <v>7295</v>
      </c>
      <c r="AB99" s="83" t="n">
        <v>61717</v>
      </c>
      <c r="AC99" s="83" t="n">
        <v>371</v>
      </c>
      <c r="AD99" s="83" t="n">
        <v>1324</v>
      </c>
      <c r="AE99" s="83" t="n">
        <v>368</v>
      </c>
      <c r="AF99" s="83" t="n">
        <v>71</v>
      </c>
      <c r="AG99" s="83" t="n">
        <v>343909</v>
      </c>
      <c r="AH99" s="83" t="n">
        <v>29158</v>
      </c>
      <c r="AI99" s="83" t="n">
        <v>134376</v>
      </c>
      <c r="AJ99" s="83" t="n">
        <v>77846</v>
      </c>
      <c r="AK99" s="83" t="n">
        <v>50239</v>
      </c>
      <c r="AL99" s="83" t="n">
        <v>51761</v>
      </c>
      <c r="AM99" s="83" t="n">
        <v>81</v>
      </c>
      <c r="AN99" s="83" t="n">
        <v>340</v>
      </c>
      <c r="AO99" s="83" t="n">
        <v>53</v>
      </c>
      <c r="AP99" s="84" t="n">
        <v>55</v>
      </c>
    </row>
    <row r="100" customFormat="false" ht="15.75" hidden="false" customHeight="true" outlineLevel="0" collapsed="false">
      <c r="A100" s="57"/>
      <c r="B100" s="4" t="str">
        <f aca="false">+'Serie receptivo'!B179</f>
        <v>Abril</v>
      </c>
      <c r="C100" s="83" t="n">
        <v>531761</v>
      </c>
      <c r="D100" s="83" t="n">
        <v>19783</v>
      </c>
      <c r="E100" s="83" t="n">
        <v>124649</v>
      </c>
      <c r="F100" s="83" t="n">
        <v>86509</v>
      </c>
      <c r="G100" s="83" t="n">
        <v>75264</v>
      </c>
      <c r="H100" s="83" t="n">
        <v>76758</v>
      </c>
      <c r="I100" s="83" t="n">
        <v>42068</v>
      </c>
      <c r="J100" s="83" t="n">
        <v>54968</v>
      </c>
      <c r="K100" s="83" t="n">
        <v>43896</v>
      </c>
      <c r="L100" s="83" t="n">
        <v>7866</v>
      </c>
      <c r="M100" s="83" t="n">
        <v>222840</v>
      </c>
      <c r="N100" s="83" t="n">
        <v>1457</v>
      </c>
      <c r="O100" s="83" t="n">
        <v>56144</v>
      </c>
      <c r="P100" s="83" t="n">
        <v>13589</v>
      </c>
      <c r="Q100" s="83" t="n">
        <v>2059</v>
      </c>
      <c r="R100" s="83" t="n">
        <v>1806</v>
      </c>
      <c r="S100" s="83" t="n">
        <v>41905</v>
      </c>
      <c r="T100" s="83" t="n">
        <v>54352</v>
      </c>
      <c r="U100" s="83" t="n">
        <v>43747</v>
      </c>
      <c r="V100" s="83" t="n">
        <v>7781</v>
      </c>
      <c r="W100" s="83" t="n">
        <v>52338</v>
      </c>
      <c r="X100" s="83" t="n">
        <v>1730</v>
      </c>
      <c r="Y100" s="83" t="n">
        <v>4965</v>
      </c>
      <c r="Z100" s="83" t="n">
        <v>51</v>
      </c>
      <c r="AA100" s="83" t="n">
        <v>7382</v>
      </c>
      <c r="AB100" s="83" t="n">
        <v>37701</v>
      </c>
      <c r="AC100" s="83" t="n">
        <v>101</v>
      </c>
      <c r="AD100" s="83" t="n">
        <v>296</v>
      </c>
      <c r="AE100" s="83" t="n">
        <v>90</v>
      </c>
      <c r="AF100" s="83" t="n">
        <v>23</v>
      </c>
      <c r="AG100" s="83" t="n">
        <v>256583</v>
      </c>
      <c r="AH100" s="83" t="n">
        <v>16596</v>
      </c>
      <c r="AI100" s="83" t="n">
        <v>63540</v>
      </c>
      <c r="AJ100" s="83" t="n">
        <v>72869</v>
      </c>
      <c r="AK100" s="83" t="n">
        <v>65823</v>
      </c>
      <c r="AL100" s="83" t="n">
        <v>37251</v>
      </c>
      <c r="AM100" s="83" t="n">
        <v>62</v>
      </c>
      <c r="AN100" s="83" t="n">
        <v>320</v>
      </c>
      <c r="AO100" s="83" t="n">
        <v>59</v>
      </c>
      <c r="AP100" s="84" t="n">
        <v>63</v>
      </c>
    </row>
    <row r="101" customFormat="false" ht="15.75" hidden="false" customHeight="true" outlineLevel="0" collapsed="false">
      <c r="A101" s="57"/>
      <c r="B101" s="4" t="str">
        <f aca="false">+'Serie receptivo'!B180</f>
        <v>Mayo</v>
      </c>
      <c r="C101" s="83" t="n">
        <v>490526</v>
      </c>
      <c r="D101" s="83" t="n">
        <v>20103</v>
      </c>
      <c r="E101" s="83" t="n">
        <v>87928</v>
      </c>
      <c r="F101" s="83" t="n">
        <v>67845</v>
      </c>
      <c r="G101" s="83" t="n">
        <v>71709</v>
      </c>
      <c r="H101" s="83" t="n">
        <v>62121</v>
      </c>
      <c r="I101" s="83" t="n">
        <v>49851</v>
      </c>
      <c r="J101" s="83" t="n">
        <v>58213</v>
      </c>
      <c r="K101" s="83" t="n">
        <v>63693</v>
      </c>
      <c r="L101" s="83" t="n">
        <v>9062</v>
      </c>
      <c r="M101" s="83" t="n">
        <v>245716</v>
      </c>
      <c r="N101" s="83" t="n">
        <v>999</v>
      </c>
      <c r="O101" s="83" t="n">
        <v>44304</v>
      </c>
      <c r="P101" s="83" t="n">
        <v>15652</v>
      </c>
      <c r="Q101" s="83" t="n">
        <v>3202</v>
      </c>
      <c r="R101" s="83" t="n">
        <v>1750</v>
      </c>
      <c r="S101" s="83" t="n">
        <v>49695</v>
      </c>
      <c r="T101" s="83" t="n">
        <v>57556</v>
      </c>
      <c r="U101" s="83" t="n">
        <v>63570</v>
      </c>
      <c r="V101" s="83" t="n">
        <v>8988</v>
      </c>
      <c r="W101" s="83" t="n">
        <v>47697</v>
      </c>
      <c r="X101" s="83" t="n">
        <v>2192</v>
      </c>
      <c r="Y101" s="83" t="n">
        <v>4469</v>
      </c>
      <c r="Z101" s="83" t="n">
        <v>35</v>
      </c>
      <c r="AA101" s="83" t="n">
        <v>8597</v>
      </c>
      <c r="AB101" s="83" t="n">
        <v>31766</v>
      </c>
      <c r="AC101" s="83" t="n">
        <v>111</v>
      </c>
      <c r="AD101" s="83" t="n">
        <v>413</v>
      </c>
      <c r="AE101" s="83" t="n">
        <v>86</v>
      </c>
      <c r="AF101" s="83" t="n">
        <v>28</v>
      </c>
      <c r="AG101" s="83" t="n">
        <v>197113</v>
      </c>
      <c r="AH101" s="83" t="n">
        <v>16912</v>
      </c>
      <c r="AI101" s="83" t="n">
        <v>39156</v>
      </c>
      <c r="AJ101" s="83" t="n">
        <v>52158</v>
      </c>
      <c r="AK101" s="83" t="n">
        <v>59909</v>
      </c>
      <c r="AL101" s="83" t="n">
        <v>28605</v>
      </c>
      <c r="AM101" s="83" t="n">
        <v>45</v>
      </c>
      <c r="AN101" s="83" t="n">
        <v>244</v>
      </c>
      <c r="AO101" s="83" t="n">
        <v>38</v>
      </c>
      <c r="AP101" s="84" t="n">
        <v>46</v>
      </c>
    </row>
    <row r="102" customFormat="false" ht="15.75" hidden="false" customHeight="true" outlineLevel="0" collapsed="false">
      <c r="A102" s="57"/>
      <c r="B102" s="4" t="str">
        <f aca="false">+'Serie receptivo'!B181</f>
        <v>Junio</v>
      </c>
      <c r="C102" s="83" t="n">
        <v>411679</v>
      </c>
      <c r="D102" s="83" t="n">
        <v>16496</v>
      </c>
      <c r="E102" s="83" t="n">
        <v>63690</v>
      </c>
      <c r="F102" s="83" t="n">
        <v>45039</v>
      </c>
      <c r="G102" s="83" t="n">
        <v>57564</v>
      </c>
      <c r="H102" s="83" t="n">
        <v>48241</v>
      </c>
      <c r="I102" s="83" t="n">
        <v>53559</v>
      </c>
      <c r="J102" s="83" t="n">
        <v>47041</v>
      </c>
      <c r="K102" s="83" t="n">
        <v>74951</v>
      </c>
      <c r="L102" s="83" t="n">
        <v>5097</v>
      </c>
      <c r="M102" s="83" t="n">
        <v>233405</v>
      </c>
      <c r="N102" s="83" t="n">
        <v>959</v>
      </c>
      <c r="O102" s="83" t="n">
        <v>30937</v>
      </c>
      <c r="P102" s="83" t="n">
        <v>15048</v>
      </c>
      <c r="Q102" s="83" t="n">
        <v>3805</v>
      </c>
      <c r="R102" s="83" t="n">
        <v>2261</v>
      </c>
      <c r="S102" s="83" t="n">
        <v>53528</v>
      </c>
      <c r="T102" s="83" t="n">
        <v>46866</v>
      </c>
      <c r="U102" s="83" t="n">
        <v>74925</v>
      </c>
      <c r="V102" s="83" t="n">
        <v>5076</v>
      </c>
      <c r="W102" s="83" t="n">
        <v>37397</v>
      </c>
      <c r="X102" s="83" t="n">
        <v>1794</v>
      </c>
      <c r="Y102" s="83" t="n">
        <v>3325</v>
      </c>
      <c r="Z102" s="83" t="n">
        <v>2</v>
      </c>
      <c r="AA102" s="83" t="n">
        <v>7473</v>
      </c>
      <c r="AB102" s="83" t="n">
        <v>24803</v>
      </c>
      <c r="AC102" s="83" t="n">
        <v>0</v>
      </c>
      <c r="AD102" s="83" t="n">
        <v>0</v>
      </c>
      <c r="AE102" s="83" t="n">
        <v>0</v>
      </c>
      <c r="AF102" s="83" t="n">
        <v>0</v>
      </c>
      <c r="AG102" s="83" t="n">
        <v>140877</v>
      </c>
      <c r="AH102" s="83" t="n">
        <v>13744</v>
      </c>
      <c r="AI102" s="83" t="n">
        <v>29428</v>
      </c>
      <c r="AJ102" s="83" t="n">
        <v>29989</v>
      </c>
      <c r="AK102" s="83" t="n">
        <v>46286</v>
      </c>
      <c r="AL102" s="83" t="n">
        <v>21178</v>
      </c>
      <c r="AM102" s="83" t="n">
        <v>31</v>
      </c>
      <c r="AN102" s="83" t="n">
        <v>175</v>
      </c>
      <c r="AO102" s="83" t="n">
        <v>26</v>
      </c>
      <c r="AP102" s="84" t="n">
        <v>21</v>
      </c>
    </row>
    <row r="103" customFormat="false" ht="15.75" hidden="false" customHeight="true" outlineLevel="0" collapsed="false">
      <c r="A103" s="57"/>
      <c r="B103" s="4" t="str">
        <f aca="false">+'Serie receptivo'!B182</f>
        <v>Julio</v>
      </c>
      <c r="C103" s="83" t="n">
        <v>535849</v>
      </c>
      <c r="D103" s="83" t="n">
        <v>32450</v>
      </c>
      <c r="E103" s="83" t="n">
        <v>111506</v>
      </c>
      <c r="F103" s="83" t="n">
        <v>48548</v>
      </c>
      <c r="G103" s="83" t="n">
        <v>100880</v>
      </c>
      <c r="H103" s="83" t="n">
        <v>60145</v>
      </c>
      <c r="I103" s="83" t="n">
        <v>54195</v>
      </c>
      <c r="J103" s="83" t="n">
        <v>52874</v>
      </c>
      <c r="K103" s="83" t="n">
        <v>70144</v>
      </c>
      <c r="L103" s="83" t="n">
        <v>5106</v>
      </c>
      <c r="M103" s="83" t="n">
        <v>246500</v>
      </c>
      <c r="N103" s="83" t="n">
        <v>2775</v>
      </c>
      <c r="O103" s="83" t="n">
        <v>43329</v>
      </c>
      <c r="P103" s="83" t="n">
        <v>14383</v>
      </c>
      <c r="Q103" s="83" t="n">
        <v>3491</v>
      </c>
      <c r="R103" s="83" t="n">
        <v>946</v>
      </c>
      <c r="S103" s="83" t="n">
        <v>54048</v>
      </c>
      <c r="T103" s="83" t="n">
        <v>52404</v>
      </c>
      <c r="U103" s="83" t="n">
        <v>70039</v>
      </c>
      <c r="V103" s="83" t="n">
        <v>5086</v>
      </c>
      <c r="W103" s="83" t="n">
        <v>53108</v>
      </c>
      <c r="X103" s="83" t="n">
        <v>3476</v>
      </c>
      <c r="Y103" s="83" t="n">
        <v>4797</v>
      </c>
      <c r="Z103" s="83" t="n">
        <v>0</v>
      </c>
      <c r="AA103" s="83" t="n">
        <v>14892</v>
      </c>
      <c r="AB103" s="83" t="n">
        <v>29200</v>
      </c>
      <c r="AC103" s="83" t="n">
        <v>147</v>
      </c>
      <c r="AD103" s="83" t="n">
        <v>471</v>
      </c>
      <c r="AE103" s="83" t="n">
        <v>105</v>
      </c>
      <c r="AF103" s="83" t="n">
        <v>20</v>
      </c>
      <c r="AG103" s="83" t="n">
        <v>236241</v>
      </c>
      <c r="AH103" s="83" t="n">
        <v>26199</v>
      </c>
      <c r="AI103" s="83" t="n">
        <v>63380</v>
      </c>
      <c r="AJ103" s="83" t="n">
        <v>34165</v>
      </c>
      <c r="AK103" s="83" t="n">
        <v>82498</v>
      </c>
      <c r="AL103" s="83" t="n">
        <v>29999</v>
      </c>
      <c r="AM103" s="83" t="n">
        <v>0</v>
      </c>
      <c r="AN103" s="83" t="n">
        <v>0</v>
      </c>
      <c r="AO103" s="83" t="n">
        <v>0</v>
      </c>
      <c r="AP103" s="84" t="n">
        <v>0</v>
      </c>
    </row>
    <row r="104" customFormat="false" ht="15.75" hidden="false" customHeight="true" outlineLevel="0" collapsed="false">
      <c r="A104" s="57"/>
      <c r="B104" s="4" t="str">
        <f aca="false">+'Serie receptivo'!B183</f>
        <v>Agosto</v>
      </c>
      <c r="C104" s="83" t="n">
        <v>457579</v>
      </c>
      <c r="D104" s="83" t="n">
        <v>29444</v>
      </c>
      <c r="E104" s="83" t="n">
        <v>78459</v>
      </c>
      <c r="F104" s="83" t="n">
        <v>47368</v>
      </c>
      <c r="G104" s="83" t="n">
        <v>65456</v>
      </c>
      <c r="H104" s="83" t="n">
        <v>53186</v>
      </c>
      <c r="I104" s="83" t="n">
        <v>47550</v>
      </c>
      <c r="J104" s="83" t="n">
        <v>54404</v>
      </c>
      <c r="K104" s="83" t="n">
        <v>74494</v>
      </c>
      <c r="L104" s="83" t="n">
        <v>7219</v>
      </c>
      <c r="M104" s="83" t="n">
        <v>249698</v>
      </c>
      <c r="N104" s="83" t="n">
        <v>1931</v>
      </c>
      <c r="O104" s="83" t="n">
        <v>41258</v>
      </c>
      <c r="P104" s="83" t="n">
        <v>16533</v>
      </c>
      <c r="Q104" s="83" t="n">
        <v>3282</v>
      </c>
      <c r="R104" s="83" t="n">
        <v>3376</v>
      </c>
      <c r="S104" s="83" t="n">
        <v>47511</v>
      </c>
      <c r="T104" s="83" t="n">
        <v>54150</v>
      </c>
      <c r="U104" s="83" t="n">
        <v>74466</v>
      </c>
      <c r="V104" s="83" t="n">
        <v>7191</v>
      </c>
      <c r="W104" s="83" t="n">
        <v>42030</v>
      </c>
      <c r="X104" s="83" t="n">
        <v>2883</v>
      </c>
      <c r="Y104" s="83" t="n">
        <v>3782</v>
      </c>
      <c r="Z104" s="83" t="n">
        <v>18</v>
      </c>
      <c r="AA104" s="83" t="n">
        <v>9301</v>
      </c>
      <c r="AB104" s="83" t="n">
        <v>26046</v>
      </c>
      <c r="AC104" s="83" t="n">
        <v>0</v>
      </c>
      <c r="AD104" s="83" t="n">
        <v>0</v>
      </c>
      <c r="AE104" s="83" t="n">
        <v>0</v>
      </c>
      <c r="AF104" s="83" t="n">
        <v>0</v>
      </c>
      <c r="AG104" s="83" t="n">
        <v>165851</v>
      </c>
      <c r="AH104" s="83" t="n">
        <v>24630</v>
      </c>
      <c r="AI104" s="83" t="n">
        <v>33419</v>
      </c>
      <c r="AJ104" s="83" t="n">
        <v>30817</v>
      </c>
      <c r="AK104" s="83" t="n">
        <v>52873</v>
      </c>
      <c r="AL104" s="83" t="n">
        <v>23764</v>
      </c>
      <c r="AM104" s="83" t="n">
        <v>39</v>
      </c>
      <c r="AN104" s="83" t="n">
        <v>253</v>
      </c>
      <c r="AO104" s="83" t="n">
        <v>28</v>
      </c>
      <c r="AP104" s="84" t="n">
        <v>28</v>
      </c>
    </row>
    <row r="105" customFormat="false" ht="15.75" hidden="false" customHeight="true" outlineLevel="0" collapsed="false">
      <c r="A105" s="57"/>
      <c r="B105" s="4" t="str">
        <f aca="false">+'Serie receptivo'!B184</f>
        <v>Septiembre</v>
      </c>
      <c r="C105" s="83" t="n">
        <v>444775</v>
      </c>
      <c r="D105" s="83" t="n">
        <v>25381</v>
      </c>
      <c r="E105" s="83" t="n">
        <v>74009</v>
      </c>
      <c r="F105" s="83" t="n">
        <v>50136</v>
      </c>
      <c r="G105" s="83" t="n">
        <v>56154</v>
      </c>
      <c r="H105" s="83" t="n">
        <v>50779</v>
      </c>
      <c r="I105" s="83" t="n">
        <v>53114</v>
      </c>
      <c r="J105" s="83" t="n">
        <v>46426</v>
      </c>
      <c r="K105" s="83" t="n">
        <v>80800</v>
      </c>
      <c r="L105" s="83" t="n">
        <v>7977</v>
      </c>
      <c r="M105" s="83" t="n">
        <v>250682</v>
      </c>
      <c r="N105" s="83" t="n">
        <v>2572</v>
      </c>
      <c r="O105" s="83" t="n">
        <v>39106</v>
      </c>
      <c r="P105" s="83" t="n">
        <v>14820</v>
      </c>
      <c r="Q105" s="83" t="n">
        <v>3151</v>
      </c>
      <c r="R105" s="83" t="n">
        <v>3384</v>
      </c>
      <c r="S105" s="83" t="n">
        <v>53047</v>
      </c>
      <c r="T105" s="83" t="n">
        <v>45948</v>
      </c>
      <c r="U105" s="83" t="n">
        <v>80720</v>
      </c>
      <c r="V105" s="83" t="n">
        <v>7934</v>
      </c>
      <c r="W105" s="83" t="n">
        <v>39645</v>
      </c>
      <c r="X105" s="83" t="n">
        <v>2281</v>
      </c>
      <c r="Y105" s="83" t="n">
        <v>3963</v>
      </c>
      <c r="Z105" s="83" t="n">
        <v>12</v>
      </c>
      <c r="AA105" s="83" t="n">
        <v>7331</v>
      </c>
      <c r="AB105" s="83" t="n">
        <v>26057</v>
      </c>
      <c r="AC105" s="83" t="n">
        <v>0</v>
      </c>
      <c r="AD105" s="83" t="n">
        <v>0</v>
      </c>
      <c r="AE105" s="83" t="n">
        <v>1</v>
      </c>
      <c r="AF105" s="83" t="n">
        <v>0</v>
      </c>
      <c r="AG105" s="83" t="n">
        <v>154448</v>
      </c>
      <c r="AH105" s="83" t="n">
        <v>20528</v>
      </c>
      <c r="AI105" s="83" t="n">
        <v>30940</v>
      </c>
      <c r="AJ105" s="83" t="n">
        <v>35304</v>
      </c>
      <c r="AK105" s="83" t="n">
        <v>45672</v>
      </c>
      <c r="AL105" s="83" t="n">
        <v>21338</v>
      </c>
      <c r="AM105" s="83" t="n">
        <v>67</v>
      </c>
      <c r="AN105" s="83" t="n">
        <v>478</v>
      </c>
      <c r="AO105" s="83" t="n">
        <v>79</v>
      </c>
      <c r="AP105" s="84" t="n">
        <v>44</v>
      </c>
    </row>
    <row r="106" customFormat="false" ht="15.75" hidden="false" customHeight="true" outlineLevel="0" collapsed="false">
      <c r="A106" s="57"/>
      <c r="B106" s="4" t="str">
        <f aca="false">+'Serie receptivo'!B185</f>
        <v>Octubre</v>
      </c>
      <c r="C106" s="83" t="n">
        <v>524433</v>
      </c>
      <c r="D106" s="83" t="n">
        <v>19452</v>
      </c>
      <c r="E106" s="83" t="n">
        <v>91610</v>
      </c>
      <c r="F106" s="83" t="n">
        <v>77056</v>
      </c>
      <c r="G106" s="83" t="n">
        <v>63924</v>
      </c>
      <c r="H106" s="83" t="n">
        <v>74297</v>
      </c>
      <c r="I106" s="83" t="n">
        <v>61101</v>
      </c>
      <c r="J106" s="83" t="n">
        <v>48278</v>
      </c>
      <c r="K106" s="83" t="n">
        <v>78052</v>
      </c>
      <c r="L106" s="83" t="n">
        <v>10662</v>
      </c>
      <c r="M106" s="83" t="n">
        <v>271916</v>
      </c>
      <c r="N106" s="83" t="n">
        <v>1405</v>
      </c>
      <c r="O106" s="83" t="n">
        <v>49341</v>
      </c>
      <c r="P106" s="83" t="n">
        <v>16426</v>
      </c>
      <c r="Q106" s="83" t="n">
        <v>2890</v>
      </c>
      <c r="R106" s="83" t="n">
        <v>4955</v>
      </c>
      <c r="S106" s="83" t="n">
        <v>60958</v>
      </c>
      <c r="T106" s="83" t="n">
        <v>47443</v>
      </c>
      <c r="U106" s="83" t="n">
        <v>77839</v>
      </c>
      <c r="V106" s="83" t="n">
        <v>10658</v>
      </c>
      <c r="W106" s="83" t="n">
        <v>48482</v>
      </c>
      <c r="X106" s="83" t="n">
        <v>1691</v>
      </c>
      <c r="Y106" s="83" t="n">
        <v>1761</v>
      </c>
      <c r="Z106" s="83" t="n">
        <v>32</v>
      </c>
      <c r="AA106" s="83" t="n">
        <v>8433</v>
      </c>
      <c r="AB106" s="83" t="n">
        <v>35439</v>
      </c>
      <c r="AC106" s="83" t="n">
        <v>136</v>
      </c>
      <c r="AD106" s="83" t="n">
        <v>783</v>
      </c>
      <c r="AE106" s="83" t="n">
        <v>206</v>
      </c>
      <c r="AF106" s="83" t="n">
        <v>0</v>
      </c>
      <c r="AG106" s="83" t="n">
        <v>204035</v>
      </c>
      <c r="AH106" s="83" t="n">
        <v>16356</v>
      </c>
      <c r="AI106" s="83" t="n">
        <v>40508</v>
      </c>
      <c r="AJ106" s="83" t="n">
        <v>60598</v>
      </c>
      <c r="AK106" s="83" t="n">
        <v>52601</v>
      </c>
      <c r="AL106" s="83" t="n">
        <v>33903</v>
      </c>
      <c r="AM106" s="83" t="n">
        <v>7</v>
      </c>
      <c r="AN106" s="83" t="n">
        <v>51</v>
      </c>
      <c r="AO106" s="83" t="n">
        <v>6</v>
      </c>
      <c r="AP106" s="84" t="n">
        <v>5</v>
      </c>
    </row>
    <row r="107" customFormat="false" ht="15.75" hidden="false" customHeight="true" outlineLevel="0" collapsed="false">
      <c r="A107" s="57"/>
      <c r="B107" s="4" t="str">
        <f aca="false">+'Serie receptivo'!B186</f>
        <v>Noviembre</v>
      </c>
      <c r="C107" s="83" t="n">
        <v>462393</v>
      </c>
      <c r="D107" s="83" t="n">
        <v>20978</v>
      </c>
      <c r="E107" s="83" t="n">
        <v>107186</v>
      </c>
      <c r="F107" s="83" t="n">
        <v>65653</v>
      </c>
      <c r="G107" s="83" t="n">
        <v>49605</v>
      </c>
      <c r="H107" s="83" t="n">
        <v>65652</v>
      </c>
      <c r="I107" s="83" t="n">
        <v>40594</v>
      </c>
      <c r="J107" s="83" t="n">
        <v>48490</v>
      </c>
      <c r="K107" s="83" t="n">
        <v>55729</v>
      </c>
      <c r="L107" s="83" t="n">
        <v>8506</v>
      </c>
      <c r="M107" s="83" t="n">
        <v>235569</v>
      </c>
      <c r="N107" s="83" t="n">
        <v>2021</v>
      </c>
      <c r="O107" s="83" t="n">
        <v>58520</v>
      </c>
      <c r="P107" s="83" t="n">
        <v>15327</v>
      </c>
      <c r="Q107" s="83" t="n">
        <v>2784</v>
      </c>
      <c r="R107" s="83" t="n">
        <v>4827</v>
      </c>
      <c r="S107" s="83" t="n">
        <v>40465</v>
      </c>
      <c r="T107" s="83" t="n">
        <v>47612</v>
      </c>
      <c r="U107" s="83" t="n">
        <v>55586</v>
      </c>
      <c r="V107" s="83" t="n">
        <v>8427</v>
      </c>
      <c r="W107" s="83" t="n">
        <v>41790</v>
      </c>
      <c r="X107" s="83" t="n">
        <v>1843</v>
      </c>
      <c r="Y107" s="83" t="n">
        <v>1703</v>
      </c>
      <c r="Z107" s="83" t="n">
        <v>73</v>
      </c>
      <c r="AA107" s="83" t="n">
        <v>4935</v>
      </c>
      <c r="AB107" s="83" t="n">
        <v>33058</v>
      </c>
      <c r="AC107" s="83" t="n">
        <v>19</v>
      </c>
      <c r="AD107" s="83" t="n">
        <v>125</v>
      </c>
      <c r="AE107" s="83" t="n">
        <v>34</v>
      </c>
      <c r="AF107" s="83" t="n">
        <v>0</v>
      </c>
      <c r="AG107" s="83" t="n">
        <v>185034</v>
      </c>
      <c r="AH107" s="83" t="n">
        <v>17114</v>
      </c>
      <c r="AI107" s="83" t="n">
        <v>46963</v>
      </c>
      <c r="AJ107" s="83" t="n">
        <v>50253</v>
      </c>
      <c r="AK107" s="83" t="n">
        <v>41887</v>
      </c>
      <c r="AL107" s="83" t="n">
        <v>27767</v>
      </c>
      <c r="AM107" s="83" t="n">
        <v>109</v>
      </c>
      <c r="AN107" s="83" t="n">
        <v>752</v>
      </c>
      <c r="AO107" s="83" t="n">
        <v>110</v>
      </c>
      <c r="AP107" s="84" t="n">
        <v>79</v>
      </c>
    </row>
    <row r="108" customFormat="false" ht="15.75" hidden="false" customHeight="true" outlineLevel="0" collapsed="false">
      <c r="A108" s="57"/>
      <c r="B108" s="4" t="str">
        <f aca="false">+'Serie receptivo'!B187</f>
        <v>Diciembre</v>
      </c>
      <c r="C108" s="83" t="n">
        <v>460547</v>
      </c>
      <c r="D108" s="83" t="n">
        <v>20437</v>
      </c>
      <c r="E108" s="83" t="n">
        <v>106623</v>
      </c>
      <c r="F108" s="83" t="n">
        <v>74898</v>
      </c>
      <c r="G108" s="83" t="n">
        <v>56887</v>
      </c>
      <c r="H108" s="83" t="n">
        <v>98682</v>
      </c>
      <c r="I108" s="83" t="n">
        <v>30996</v>
      </c>
      <c r="J108" s="83" t="n">
        <v>44006</v>
      </c>
      <c r="K108" s="83" t="n">
        <v>22710</v>
      </c>
      <c r="L108" s="83" t="n">
        <v>5308</v>
      </c>
      <c r="M108" s="83" t="n">
        <v>173757</v>
      </c>
      <c r="N108" s="83" t="n">
        <v>1040</v>
      </c>
      <c r="O108" s="83" t="n">
        <v>50942</v>
      </c>
      <c r="P108" s="83" t="n">
        <v>10625</v>
      </c>
      <c r="Q108" s="83" t="n">
        <v>2877</v>
      </c>
      <c r="R108" s="83" t="n">
        <v>6293</v>
      </c>
      <c r="S108" s="83" t="n">
        <v>30869</v>
      </c>
      <c r="T108" s="83" t="n">
        <v>43244</v>
      </c>
      <c r="U108" s="83" t="n">
        <v>22597</v>
      </c>
      <c r="V108" s="83" t="n">
        <v>5270</v>
      </c>
      <c r="W108" s="83" t="n">
        <v>74955</v>
      </c>
      <c r="X108" s="83" t="n">
        <v>1530</v>
      </c>
      <c r="Y108" s="83" t="n">
        <v>13633</v>
      </c>
      <c r="Z108" s="83" t="n">
        <v>161</v>
      </c>
      <c r="AA108" s="83" t="n">
        <v>7763</v>
      </c>
      <c r="AB108" s="83" t="n">
        <v>51868</v>
      </c>
      <c r="AC108" s="83" t="n">
        <v>0</v>
      </c>
      <c r="AD108" s="83" t="n">
        <v>0</v>
      </c>
      <c r="AE108" s="83" t="n">
        <v>0</v>
      </c>
      <c r="AF108" s="83" t="n">
        <v>0</v>
      </c>
      <c r="AG108" s="83" t="n">
        <v>211835</v>
      </c>
      <c r="AH108" s="83" t="n">
        <v>17868</v>
      </c>
      <c r="AI108" s="83" t="n">
        <v>42048</v>
      </c>
      <c r="AJ108" s="83" t="n">
        <v>64112</v>
      </c>
      <c r="AK108" s="83" t="n">
        <v>46247</v>
      </c>
      <c r="AL108" s="83" t="n">
        <v>40521</v>
      </c>
      <c r="AM108" s="83" t="n">
        <v>126</v>
      </c>
      <c r="AN108" s="83" t="n">
        <v>762</v>
      </c>
      <c r="AO108" s="83" t="n">
        <v>113</v>
      </c>
      <c r="AP108" s="84" t="n">
        <v>39</v>
      </c>
    </row>
    <row r="109" customFormat="false" ht="13.5" hidden="false" customHeight="true" outlineLevel="0" collapsed="false">
      <c r="A109" s="55" t="s">
        <v>30</v>
      </c>
      <c r="B109" s="17" t="s">
        <v>29</v>
      </c>
      <c r="C109" s="18" t="n">
        <v>8313816</v>
      </c>
      <c r="D109" s="130" t="n">
        <v>375047</v>
      </c>
      <c r="E109" s="130" t="n">
        <v>1931742</v>
      </c>
      <c r="F109" s="130" t="n">
        <v>1605061</v>
      </c>
      <c r="G109" s="130" t="n">
        <v>1020341</v>
      </c>
      <c r="H109" s="130" t="n">
        <v>1168738</v>
      </c>
      <c r="I109" s="130" t="n">
        <v>612319</v>
      </c>
      <c r="J109" s="130" t="n">
        <v>791109</v>
      </c>
      <c r="K109" s="130" t="n">
        <v>708807</v>
      </c>
      <c r="L109" s="130" t="n">
        <v>100652</v>
      </c>
      <c r="M109" s="130" t="n">
        <v>3452153</v>
      </c>
      <c r="N109" s="130" t="n">
        <v>32498</v>
      </c>
      <c r="O109" s="130" t="n">
        <v>828616</v>
      </c>
      <c r="P109" s="130" t="n">
        <v>290318</v>
      </c>
      <c r="Q109" s="130" t="n">
        <v>41785</v>
      </c>
      <c r="R109" s="130" t="n">
        <v>59494</v>
      </c>
      <c r="S109" s="130" t="n">
        <v>610762</v>
      </c>
      <c r="T109" s="130" t="n">
        <v>781643</v>
      </c>
      <c r="U109" s="130" t="n">
        <v>707159</v>
      </c>
      <c r="V109" s="130" t="n">
        <v>99877</v>
      </c>
      <c r="W109" s="130" t="n">
        <v>792370</v>
      </c>
      <c r="X109" s="130" t="n">
        <v>32356</v>
      </c>
      <c r="Y109" s="130" t="n">
        <v>113774</v>
      </c>
      <c r="Z109" s="130" t="n">
        <v>5321</v>
      </c>
      <c r="AA109" s="130" t="n">
        <v>87261</v>
      </c>
      <c r="AB109" s="130" t="n">
        <v>549374</v>
      </c>
      <c r="AC109" s="130" t="n">
        <v>590</v>
      </c>
      <c r="AD109" s="130" t="n">
        <v>2919</v>
      </c>
      <c r="AE109" s="130" t="n">
        <v>708</v>
      </c>
      <c r="AF109" s="130" t="n">
        <v>68</v>
      </c>
      <c r="AG109" s="130" t="n">
        <v>4069293</v>
      </c>
      <c r="AH109" s="130" t="n">
        <v>310193</v>
      </c>
      <c r="AI109" s="130" t="n">
        <v>989352</v>
      </c>
      <c r="AJ109" s="130" t="n">
        <v>1309422</v>
      </c>
      <c r="AK109" s="130" t="n">
        <v>891295</v>
      </c>
      <c r="AL109" s="130" t="n">
        <v>559870</v>
      </c>
      <c r="AM109" s="130" t="n">
        <v>967</v>
      </c>
      <c r="AN109" s="130" t="n">
        <v>6547</v>
      </c>
      <c r="AO109" s="130" t="n">
        <v>940</v>
      </c>
      <c r="AP109" s="130" t="n">
        <v>707</v>
      </c>
    </row>
    <row r="110" customFormat="false" ht="15.75" hidden="false" customHeight="true" outlineLevel="0" collapsed="false">
      <c r="A110" s="57"/>
      <c r="B110" s="4" t="s">
        <v>14</v>
      </c>
      <c r="C110" s="23" t="n">
        <v>1112608</v>
      </c>
      <c r="D110" s="83" t="n">
        <v>45919</v>
      </c>
      <c r="E110" s="83" t="n">
        <v>343985</v>
      </c>
      <c r="F110" s="83" t="n">
        <v>167279</v>
      </c>
      <c r="G110" s="83" t="n">
        <v>160782</v>
      </c>
      <c r="H110" s="83" t="n">
        <v>226198</v>
      </c>
      <c r="I110" s="83" t="n">
        <v>44565</v>
      </c>
      <c r="J110" s="83" t="n">
        <v>69663</v>
      </c>
      <c r="K110" s="83" t="n">
        <v>44010</v>
      </c>
      <c r="L110" s="83" t="n">
        <v>10206</v>
      </c>
      <c r="M110" s="83" t="n">
        <v>307397</v>
      </c>
      <c r="N110" s="83" t="n">
        <v>2751</v>
      </c>
      <c r="O110" s="83" t="n">
        <v>106759</v>
      </c>
      <c r="P110" s="83" t="n">
        <v>18140</v>
      </c>
      <c r="Q110" s="83" t="n">
        <v>2848</v>
      </c>
      <c r="R110" s="83" t="n">
        <v>11056</v>
      </c>
      <c r="S110" s="83" t="n">
        <v>44327</v>
      </c>
      <c r="T110" s="83" t="n">
        <v>67712</v>
      </c>
      <c r="U110" s="83" t="n">
        <v>43745</v>
      </c>
      <c r="V110" s="83" t="n">
        <v>10058</v>
      </c>
      <c r="W110" s="83" t="n">
        <v>137593</v>
      </c>
      <c r="X110" s="83" t="n">
        <v>3898</v>
      </c>
      <c r="Y110" s="83" t="n">
        <v>18347</v>
      </c>
      <c r="Z110" s="83" t="n">
        <v>1951</v>
      </c>
      <c r="AA110" s="83" t="n">
        <v>18726</v>
      </c>
      <c r="AB110" s="83" t="n">
        <v>94205</v>
      </c>
      <c r="AC110" s="83" t="n">
        <v>76</v>
      </c>
      <c r="AD110" s="83" t="n">
        <v>324</v>
      </c>
      <c r="AE110" s="83" t="n">
        <v>53</v>
      </c>
      <c r="AF110" s="83" t="n">
        <v>13</v>
      </c>
      <c r="AG110" s="83" t="n">
        <v>667618</v>
      </c>
      <c r="AH110" s="83" t="n">
        <v>39270</v>
      </c>
      <c r="AI110" s="83" t="n">
        <v>218879</v>
      </c>
      <c r="AJ110" s="83" t="n">
        <v>147188</v>
      </c>
      <c r="AK110" s="83" t="n">
        <v>139208</v>
      </c>
      <c r="AL110" s="83" t="n">
        <v>120937</v>
      </c>
      <c r="AM110" s="83" t="n">
        <v>162</v>
      </c>
      <c r="AN110" s="83" t="n">
        <v>1627</v>
      </c>
      <c r="AO110" s="83" t="n">
        <v>212</v>
      </c>
      <c r="AP110" s="83" t="n">
        <v>135</v>
      </c>
    </row>
    <row r="111" customFormat="false" ht="15.75" hidden="false" customHeight="true" outlineLevel="0" collapsed="false">
      <c r="A111" s="57"/>
      <c r="B111" s="4" t="s">
        <v>15</v>
      </c>
      <c r="C111" s="23" t="n">
        <v>1047110</v>
      </c>
      <c r="D111" s="83" t="n">
        <v>68138</v>
      </c>
      <c r="E111" s="83" t="n">
        <v>357318</v>
      </c>
      <c r="F111" s="83" t="n">
        <v>149403</v>
      </c>
      <c r="G111" s="83" t="n">
        <v>97569</v>
      </c>
      <c r="H111" s="83" t="n">
        <v>198958</v>
      </c>
      <c r="I111" s="83" t="n">
        <v>56359</v>
      </c>
      <c r="J111" s="83" t="n">
        <v>72524</v>
      </c>
      <c r="K111" s="83" t="n">
        <v>38260</v>
      </c>
      <c r="L111" s="83" t="n">
        <v>8581</v>
      </c>
      <c r="M111" s="83" t="n">
        <v>325048</v>
      </c>
      <c r="N111" s="83" t="n">
        <v>3555</v>
      </c>
      <c r="O111" s="83" t="n">
        <v>118999</v>
      </c>
      <c r="P111" s="83" t="n">
        <v>16841</v>
      </c>
      <c r="Q111" s="83" t="n">
        <v>2143</v>
      </c>
      <c r="R111" s="83" t="n">
        <v>8334</v>
      </c>
      <c r="S111" s="83" t="n">
        <v>56299</v>
      </c>
      <c r="T111" s="83" t="n">
        <v>72146</v>
      </c>
      <c r="U111" s="83" t="n">
        <v>38200</v>
      </c>
      <c r="V111" s="83" t="n">
        <v>8531</v>
      </c>
      <c r="W111" s="83" t="n">
        <v>111284</v>
      </c>
      <c r="X111" s="83" t="n">
        <v>4103</v>
      </c>
      <c r="Y111" s="83" t="n">
        <v>16683</v>
      </c>
      <c r="Z111" s="83" t="n">
        <v>1558</v>
      </c>
      <c r="AA111" s="83" t="n">
        <v>9049</v>
      </c>
      <c r="AB111" s="83" t="n">
        <v>79886</v>
      </c>
      <c r="AC111" s="83" t="n">
        <v>0</v>
      </c>
      <c r="AD111" s="83" t="n">
        <v>3</v>
      </c>
      <c r="AE111" s="83" t="n">
        <v>0</v>
      </c>
      <c r="AF111" s="83" t="n">
        <v>2</v>
      </c>
      <c r="AG111" s="83" t="n">
        <v>610778</v>
      </c>
      <c r="AH111" s="83" t="n">
        <v>60480</v>
      </c>
      <c r="AI111" s="83" t="n">
        <v>221636</v>
      </c>
      <c r="AJ111" s="83" t="n">
        <v>131004</v>
      </c>
      <c r="AK111" s="83" t="n">
        <v>86377</v>
      </c>
      <c r="AL111" s="83" t="n">
        <v>110738</v>
      </c>
      <c r="AM111" s="83" t="n">
        <v>60</v>
      </c>
      <c r="AN111" s="83" t="n">
        <v>375</v>
      </c>
      <c r="AO111" s="83" t="n">
        <v>60</v>
      </c>
      <c r="AP111" s="83" t="n">
        <v>48</v>
      </c>
    </row>
    <row r="112" customFormat="false" ht="15.75" hidden="false" customHeight="true" outlineLevel="0" collapsed="false">
      <c r="A112" s="57"/>
      <c r="B112" s="4" t="s">
        <v>16</v>
      </c>
      <c r="C112" s="23" t="n">
        <v>666815</v>
      </c>
      <c r="D112" s="83" t="n">
        <v>31757</v>
      </c>
      <c r="E112" s="83" t="n">
        <v>217834</v>
      </c>
      <c r="F112" s="83" t="n">
        <v>108134</v>
      </c>
      <c r="G112" s="83" t="n">
        <v>60173</v>
      </c>
      <c r="H112" s="83" t="n">
        <v>91856</v>
      </c>
      <c r="I112" s="83" t="n">
        <v>44418</v>
      </c>
      <c r="J112" s="83" t="n">
        <v>67733</v>
      </c>
      <c r="K112" s="83" t="n">
        <v>37368</v>
      </c>
      <c r="L112" s="83" t="n">
        <v>7541</v>
      </c>
      <c r="M112" s="83" t="n">
        <v>272745</v>
      </c>
      <c r="N112" s="83" t="n">
        <v>2404</v>
      </c>
      <c r="O112" s="83" t="n">
        <v>92102</v>
      </c>
      <c r="P112" s="83" t="n">
        <v>15485</v>
      </c>
      <c r="Q112" s="83" t="n">
        <v>2689</v>
      </c>
      <c r="R112" s="83" t="n">
        <v>3841</v>
      </c>
      <c r="S112" s="83" t="n">
        <v>44283</v>
      </c>
      <c r="T112" s="83" t="n">
        <v>67208</v>
      </c>
      <c r="U112" s="83" t="n">
        <v>37253</v>
      </c>
      <c r="V112" s="83" t="n">
        <v>7479</v>
      </c>
      <c r="W112" s="83" t="n">
        <v>64833</v>
      </c>
      <c r="X112" s="83" t="n">
        <v>2495</v>
      </c>
      <c r="Y112" s="83" t="n">
        <v>14294</v>
      </c>
      <c r="Z112" s="83" t="n">
        <v>823</v>
      </c>
      <c r="AA112" s="83" t="n">
        <v>4600</v>
      </c>
      <c r="AB112" s="83" t="n">
        <v>42278</v>
      </c>
      <c r="AC112" s="83" t="n">
        <v>59</v>
      </c>
      <c r="AD112" s="83" t="n">
        <v>209</v>
      </c>
      <c r="AE112" s="83" t="n">
        <v>65</v>
      </c>
      <c r="AF112" s="83" t="n">
        <v>11</v>
      </c>
      <c r="AG112" s="83" t="n">
        <v>329237</v>
      </c>
      <c r="AH112" s="83" t="n">
        <v>26858</v>
      </c>
      <c r="AI112" s="83" t="n">
        <v>111439</v>
      </c>
      <c r="AJ112" s="83" t="n">
        <v>91826</v>
      </c>
      <c r="AK112" s="83" t="n">
        <v>52884</v>
      </c>
      <c r="AL112" s="83" t="n">
        <v>45737</v>
      </c>
      <c r="AM112" s="83" t="n">
        <v>76</v>
      </c>
      <c r="AN112" s="83" t="n">
        <v>316</v>
      </c>
      <c r="AO112" s="83" t="n">
        <v>49</v>
      </c>
      <c r="AP112" s="83" t="n">
        <v>51</v>
      </c>
    </row>
    <row r="113" customFormat="false" ht="15.75" hidden="false" customHeight="true" outlineLevel="0" collapsed="false">
      <c r="A113" s="57"/>
      <c r="B113" s="4" t="s">
        <v>17</v>
      </c>
      <c r="C113" s="23" t="n">
        <v>710556</v>
      </c>
      <c r="D113" s="83" t="n">
        <v>25797</v>
      </c>
      <c r="E113" s="83" t="n">
        <v>148294</v>
      </c>
      <c r="F113" s="83" t="n">
        <v>174401</v>
      </c>
      <c r="G113" s="83" t="n">
        <v>89863</v>
      </c>
      <c r="H113" s="83" t="n">
        <v>109824</v>
      </c>
      <c r="I113" s="83" t="n">
        <v>48299</v>
      </c>
      <c r="J113" s="83" t="n">
        <v>57619</v>
      </c>
      <c r="K113" s="83" t="n">
        <v>44682</v>
      </c>
      <c r="L113" s="83" t="n">
        <v>11775</v>
      </c>
      <c r="M113" s="83" t="n">
        <v>260200</v>
      </c>
      <c r="N113" s="83" t="n">
        <v>2874</v>
      </c>
      <c r="O113" s="83" t="n">
        <v>68140</v>
      </c>
      <c r="P113" s="83" t="n">
        <v>17966</v>
      </c>
      <c r="Q113" s="83" t="n">
        <v>5058</v>
      </c>
      <c r="R113" s="83" t="n">
        <v>4555</v>
      </c>
      <c r="S113" s="83" t="n">
        <v>48205</v>
      </c>
      <c r="T113" s="83" t="n">
        <v>57130</v>
      </c>
      <c r="U113" s="83" t="n">
        <v>44592</v>
      </c>
      <c r="V113" s="83" t="n">
        <v>11680</v>
      </c>
      <c r="W113" s="83" t="n">
        <v>64564</v>
      </c>
      <c r="X113" s="83" t="n">
        <v>2097</v>
      </c>
      <c r="Y113" s="83" t="n">
        <v>6596</v>
      </c>
      <c r="Z113" s="83" t="n">
        <v>218</v>
      </c>
      <c r="AA113" s="83" t="n">
        <v>7140</v>
      </c>
      <c r="AB113" s="83" t="n">
        <v>48513</v>
      </c>
      <c r="AC113" s="83" t="n">
        <v>0</v>
      </c>
      <c r="AD113" s="83" t="n">
        <v>0</v>
      </c>
      <c r="AE113" s="83" t="n">
        <v>0</v>
      </c>
      <c r="AF113" s="83" t="n">
        <v>0</v>
      </c>
      <c r="AG113" s="83" t="n">
        <v>385792</v>
      </c>
      <c r="AH113" s="83" t="n">
        <v>20826</v>
      </c>
      <c r="AI113" s="83" t="n">
        <v>73558</v>
      </c>
      <c r="AJ113" s="83" t="n">
        <v>156217</v>
      </c>
      <c r="AK113" s="83" t="n">
        <v>77664</v>
      </c>
      <c r="AL113" s="83" t="n">
        <v>56757</v>
      </c>
      <c r="AM113" s="83" t="n">
        <v>95</v>
      </c>
      <c r="AN113" s="83" t="n">
        <v>489</v>
      </c>
      <c r="AO113" s="83" t="n">
        <v>90</v>
      </c>
      <c r="AP113" s="83" t="n">
        <v>96</v>
      </c>
    </row>
    <row r="114" customFormat="false" ht="15.75" hidden="false" customHeight="true" outlineLevel="0" collapsed="false">
      <c r="A114" s="57"/>
      <c r="B114" s="4" t="s">
        <v>18</v>
      </c>
      <c r="C114" s="23" t="n">
        <v>505657</v>
      </c>
      <c r="D114" s="83" t="n">
        <v>20365</v>
      </c>
      <c r="E114" s="83" t="n">
        <v>76978</v>
      </c>
      <c r="F114" s="83" t="n">
        <v>108525</v>
      </c>
      <c r="G114" s="83" t="n">
        <v>64704</v>
      </c>
      <c r="H114" s="83" t="n">
        <v>48998</v>
      </c>
      <c r="I114" s="83" t="n">
        <v>51543</v>
      </c>
      <c r="J114" s="83" t="n">
        <v>61981</v>
      </c>
      <c r="K114" s="83" t="n">
        <v>61471</v>
      </c>
      <c r="L114" s="83" t="n">
        <v>11092</v>
      </c>
      <c r="M114" s="83" t="n">
        <v>253431</v>
      </c>
      <c r="N114" s="83" t="n">
        <v>1902</v>
      </c>
      <c r="O114" s="83" t="n">
        <v>40891</v>
      </c>
      <c r="P114" s="83" t="n">
        <v>18066</v>
      </c>
      <c r="Q114" s="83" t="n">
        <v>3817</v>
      </c>
      <c r="R114" s="83" t="n">
        <v>3503</v>
      </c>
      <c r="S114" s="83" t="n">
        <v>51441</v>
      </c>
      <c r="T114" s="83" t="n">
        <v>61434</v>
      </c>
      <c r="U114" s="83" t="n">
        <v>61386</v>
      </c>
      <c r="V114" s="83" t="n">
        <v>10991</v>
      </c>
      <c r="W114" s="83" t="n">
        <v>35182</v>
      </c>
      <c r="X114" s="83" t="n">
        <v>1731</v>
      </c>
      <c r="Y114" s="83" t="n">
        <v>3952</v>
      </c>
      <c r="Z114" s="83" t="n">
        <v>12</v>
      </c>
      <c r="AA114" s="83" t="n">
        <v>5215</v>
      </c>
      <c r="AB114" s="83" t="n">
        <v>24258</v>
      </c>
      <c r="AC114" s="83" t="n">
        <v>2</v>
      </c>
      <c r="AD114" s="83" t="n">
        <v>9</v>
      </c>
      <c r="AE114" s="83" t="n">
        <v>2</v>
      </c>
      <c r="AF114" s="83" t="n">
        <v>1</v>
      </c>
      <c r="AG114" s="83" t="n">
        <v>217044</v>
      </c>
      <c r="AH114" s="83" t="n">
        <v>16732</v>
      </c>
      <c r="AI114" s="83" t="n">
        <v>32135</v>
      </c>
      <c r="AJ114" s="83" t="n">
        <v>90447</v>
      </c>
      <c r="AK114" s="83" t="n">
        <v>55672</v>
      </c>
      <c r="AL114" s="83" t="n">
        <v>21238</v>
      </c>
      <c r="AM114" s="83" t="n">
        <v>99</v>
      </c>
      <c r="AN114" s="83" t="n">
        <v>537</v>
      </c>
      <c r="AO114" s="83" t="n">
        <v>83</v>
      </c>
      <c r="AP114" s="83" t="n">
        <v>100</v>
      </c>
    </row>
    <row r="115" customFormat="false" ht="15.75" hidden="false" customHeight="true" outlineLevel="0" collapsed="false">
      <c r="A115" s="57"/>
      <c r="B115" s="4" t="s">
        <v>19</v>
      </c>
      <c r="C115" s="23" t="n">
        <v>500721</v>
      </c>
      <c r="D115" s="83" t="n">
        <v>20167</v>
      </c>
      <c r="E115" s="83" t="n">
        <v>78637</v>
      </c>
      <c r="F115" s="83" t="n">
        <v>71010</v>
      </c>
      <c r="G115" s="83" t="n">
        <v>69622</v>
      </c>
      <c r="H115" s="83" t="n">
        <v>58322</v>
      </c>
      <c r="I115" s="83" t="n">
        <v>50790</v>
      </c>
      <c r="J115" s="83" t="n">
        <v>70303</v>
      </c>
      <c r="K115" s="83" t="n">
        <v>73984</v>
      </c>
      <c r="L115" s="83" t="n">
        <v>7885</v>
      </c>
      <c r="M115" s="83" t="n">
        <v>278250</v>
      </c>
      <c r="N115" s="83" t="n">
        <v>2343</v>
      </c>
      <c r="O115" s="83" t="n">
        <v>39710</v>
      </c>
      <c r="P115" s="83" t="n">
        <v>26657</v>
      </c>
      <c r="Q115" s="83" t="n">
        <v>3277</v>
      </c>
      <c r="R115" s="83" t="n">
        <v>3998</v>
      </c>
      <c r="S115" s="83" t="n">
        <v>50664</v>
      </c>
      <c r="T115" s="83" t="n">
        <v>69856</v>
      </c>
      <c r="U115" s="83" t="n">
        <v>73895</v>
      </c>
      <c r="V115" s="83" t="n">
        <v>7850</v>
      </c>
      <c r="W115" s="83" t="n">
        <v>41460</v>
      </c>
      <c r="X115" s="83" t="n">
        <v>1721</v>
      </c>
      <c r="Y115" s="83" t="n">
        <v>5165</v>
      </c>
      <c r="Z115" s="83" t="n">
        <v>15</v>
      </c>
      <c r="AA115" s="83" t="n">
        <v>4744</v>
      </c>
      <c r="AB115" s="83" t="n">
        <v>29176</v>
      </c>
      <c r="AC115" s="83" t="n">
        <v>119</v>
      </c>
      <c r="AD115" s="83" t="n">
        <v>407</v>
      </c>
      <c r="AE115" s="83" t="n">
        <v>83</v>
      </c>
      <c r="AF115" s="83" t="n">
        <v>30</v>
      </c>
      <c r="AG115" s="83" t="n">
        <v>181011</v>
      </c>
      <c r="AH115" s="83" t="n">
        <v>16103</v>
      </c>
      <c r="AI115" s="83" t="n">
        <v>33762</v>
      </c>
      <c r="AJ115" s="83" t="n">
        <v>44338</v>
      </c>
      <c r="AK115" s="83" t="n">
        <v>61602</v>
      </c>
      <c r="AL115" s="83" t="n">
        <v>25148</v>
      </c>
      <c r="AM115" s="83" t="n">
        <v>7</v>
      </c>
      <c r="AN115" s="83" t="n">
        <v>41</v>
      </c>
      <c r="AO115" s="83" t="n">
        <v>6</v>
      </c>
      <c r="AP115" s="83" t="n">
        <v>5</v>
      </c>
    </row>
    <row r="116" customFormat="false" ht="15.75" hidden="false" customHeight="true" outlineLevel="0" collapsed="false">
      <c r="A116" s="57"/>
      <c r="B116" s="4" t="s">
        <v>20</v>
      </c>
      <c r="C116" s="23" t="n">
        <v>666618</v>
      </c>
      <c r="D116" s="83" t="n">
        <v>35683</v>
      </c>
      <c r="E116" s="83" t="n">
        <v>127298</v>
      </c>
      <c r="F116" s="83" t="n">
        <v>119214</v>
      </c>
      <c r="G116" s="83" t="n">
        <v>106962</v>
      </c>
      <c r="H116" s="83" t="n">
        <v>64848</v>
      </c>
      <c r="I116" s="83" t="n">
        <v>69492</v>
      </c>
      <c r="J116" s="83" t="n">
        <v>65159</v>
      </c>
      <c r="K116" s="83" t="n">
        <v>71272</v>
      </c>
      <c r="L116" s="83" t="n">
        <v>6691</v>
      </c>
      <c r="M116" s="83" t="n">
        <v>320040</v>
      </c>
      <c r="N116" s="83" t="n">
        <v>2627</v>
      </c>
      <c r="O116" s="83" t="n">
        <v>61555</v>
      </c>
      <c r="P116" s="83" t="n">
        <v>37692</v>
      </c>
      <c r="Q116" s="83" t="n">
        <v>2446</v>
      </c>
      <c r="R116" s="83" t="n">
        <v>3558</v>
      </c>
      <c r="S116" s="83" t="n">
        <v>69444</v>
      </c>
      <c r="T116" s="83" t="n">
        <v>64824</v>
      </c>
      <c r="U116" s="83" t="n">
        <v>71239</v>
      </c>
      <c r="V116" s="83" t="n">
        <v>6655</v>
      </c>
      <c r="W116" s="83" t="n">
        <v>51071</v>
      </c>
      <c r="X116" s="83" t="n">
        <v>3250</v>
      </c>
      <c r="Y116" s="83" t="n">
        <v>6290</v>
      </c>
      <c r="Z116" s="83" t="n">
        <v>14</v>
      </c>
      <c r="AA116" s="83" t="n">
        <v>9293</v>
      </c>
      <c r="AB116" s="83" t="n">
        <v>32224</v>
      </c>
      <c r="AC116" s="83" t="n">
        <v>0</v>
      </c>
      <c r="AD116" s="83" t="n">
        <v>0</v>
      </c>
      <c r="AE116" s="83" t="n">
        <v>0</v>
      </c>
      <c r="AF116" s="83" t="n">
        <v>0</v>
      </c>
      <c r="AG116" s="83" t="n">
        <v>295507</v>
      </c>
      <c r="AH116" s="83" t="n">
        <v>29806</v>
      </c>
      <c r="AI116" s="83" t="n">
        <v>59453</v>
      </c>
      <c r="AJ116" s="83" t="n">
        <v>81508</v>
      </c>
      <c r="AK116" s="83" t="n">
        <v>95223</v>
      </c>
      <c r="AL116" s="83" t="n">
        <v>29065</v>
      </c>
      <c r="AM116" s="83" t="n">
        <v>48</v>
      </c>
      <c r="AN116" s="83" t="n">
        <v>335</v>
      </c>
      <c r="AO116" s="83" t="n">
        <v>32</v>
      </c>
      <c r="AP116" s="83" t="n">
        <v>36</v>
      </c>
    </row>
    <row r="117" customFormat="false" ht="15.75" hidden="false" customHeight="true" outlineLevel="0" collapsed="false">
      <c r="A117" s="57"/>
      <c r="B117" s="4" t="s">
        <v>21</v>
      </c>
      <c r="C117" s="23" t="n">
        <v>513691</v>
      </c>
      <c r="D117" s="83" t="n">
        <v>30358</v>
      </c>
      <c r="E117" s="83" t="n">
        <v>82321</v>
      </c>
      <c r="F117" s="83" t="n">
        <v>85877</v>
      </c>
      <c r="G117" s="83" t="n">
        <v>66968</v>
      </c>
      <c r="H117" s="83" t="n">
        <v>45546</v>
      </c>
      <c r="I117" s="83" t="n">
        <v>54406</v>
      </c>
      <c r="J117" s="83" t="n">
        <v>62789</v>
      </c>
      <c r="K117" s="83" t="n">
        <v>79559</v>
      </c>
      <c r="L117" s="83" t="n">
        <v>5867</v>
      </c>
      <c r="M117" s="83" t="n">
        <v>286162</v>
      </c>
      <c r="N117" s="83" t="n">
        <v>3400</v>
      </c>
      <c r="O117" s="83" t="n">
        <v>45400</v>
      </c>
      <c r="P117" s="83" t="n">
        <v>26944</v>
      </c>
      <c r="Q117" s="83" t="n">
        <v>3777</v>
      </c>
      <c r="R117" s="83" t="n">
        <v>4774</v>
      </c>
      <c r="S117" s="83" t="n">
        <v>54322</v>
      </c>
      <c r="T117" s="83" t="n">
        <v>62246</v>
      </c>
      <c r="U117" s="83" t="n">
        <v>79487</v>
      </c>
      <c r="V117" s="83" t="n">
        <v>5812</v>
      </c>
      <c r="W117" s="83" t="n">
        <v>34707</v>
      </c>
      <c r="X117" s="83" t="n">
        <v>2557</v>
      </c>
      <c r="Y117" s="83" t="n">
        <v>4756</v>
      </c>
      <c r="Z117" s="83" t="n">
        <v>24</v>
      </c>
      <c r="AA117" s="83" t="n">
        <v>5179</v>
      </c>
      <c r="AB117" s="83" t="n">
        <v>22076</v>
      </c>
      <c r="AC117" s="83" t="n">
        <v>13</v>
      </c>
      <c r="AD117" s="83" t="n">
        <v>77</v>
      </c>
      <c r="AE117" s="83" t="n">
        <v>22</v>
      </c>
      <c r="AF117" s="83" t="n">
        <v>3</v>
      </c>
      <c r="AG117" s="83" t="n">
        <v>192822</v>
      </c>
      <c r="AH117" s="83" t="n">
        <v>24401</v>
      </c>
      <c r="AI117" s="83" t="n">
        <v>32165</v>
      </c>
      <c r="AJ117" s="83" t="n">
        <v>58909</v>
      </c>
      <c r="AK117" s="83" t="n">
        <v>58012</v>
      </c>
      <c r="AL117" s="83" t="n">
        <v>18695</v>
      </c>
      <c r="AM117" s="83" t="n">
        <v>71</v>
      </c>
      <c r="AN117" s="83" t="n">
        <v>465</v>
      </c>
      <c r="AO117" s="83" t="n">
        <v>51</v>
      </c>
      <c r="AP117" s="83" t="n">
        <v>52</v>
      </c>
    </row>
    <row r="118" customFormat="false" ht="15.75" hidden="false" customHeight="true" outlineLevel="0" collapsed="false">
      <c r="A118" s="57"/>
      <c r="B118" s="4" t="s">
        <v>22</v>
      </c>
      <c r="C118" s="23" t="n">
        <v>579972</v>
      </c>
      <c r="D118" s="83" t="n">
        <v>28293</v>
      </c>
      <c r="E118" s="83" t="n">
        <v>94169</v>
      </c>
      <c r="F118" s="83" t="n">
        <v>115633</v>
      </c>
      <c r="G118" s="83" t="n">
        <v>68867</v>
      </c>
      <c r="H118" s="83" t="n">
        <v>57243</v>
      </c>
      <c r="I118" s="83" t="n">
        <v>53702</v>
      </c>
      <c r="J118" s="83" t="n">
        <v>61985</v>
      </c>
      <c r="K118" s="83" t="n">
        <v>91355</v>
      </c>
      <c r="L118" s="83" t="n">
        <v>8726</v>
      </c>
      <c r="M118" s="83" t="n">
        <v>301513</v>
      </c>
      <c r="N118" s="83" t="n">
        <v>3636</v>
      </c>
      <c r="O118" s="83" t="n">
        <v>49077</v>
      </c>
      <c r="P118" s="83" t="n">
        <v>26622</v>
      </c>
      <c r="Q118" s="83" t="n">
        <v>3412</v>
      </c>
      <c r="R118" s="83" t="n">
        <v>4501</v>
      </c>
      <c r="S118" s="83" t="n">
        <v>53550</v>
      </c>
      <c r="T118" s="83" t="n">
        <v>60913</v>
      </c>
      <c r="U118" s="83" t="n">
        <v>91168</v>
      </c>
      <c r="V118" s="83" t="n">
        <v>8633</v>
      </c>
      <c r="W118" s="83" t="n">
        <v>44053</v>
      </c>
      <c r="X118" s="83" t="n">
        <v>2652</v>
      </c>
      <c r="Y118" s="83" t="n">
        <v>5100</v>
      </c>
      <c r="Z118" s="83" t="n">
        <v>38</v>
      </c>
      <c r="AA118" s="83" t="n">
        <v>5439</v>
      </c>
      <c r="AB118" s="83" t="n">
        <v>30659</v>
      </c>
      <c r="AC118" s="83" t="n">
        <v>19</v>
      </c>
      <c r="AD118" s="83" t="n">
        <v>113</v>
      </c>
      <c r="AE118" s="83" t="n">
        <v>28</v>
      </c>
      <c r="AF118" s="83" t="n">
        <v>5</v>
      </c>
      <c r="AG118" s="83" t="n">
        <v>234406</v>
      </c>
      <c r="AH118" s="83" t="n">
        <v>22004</v>
      </c>
      <c r="AI118" s="83" t="n">
        <v>39992</v>
      </c>
      <c r="AJ118" s="83" t="n">
        <v>88973</v>
      </c>
      <c r="AK118" s="83" t="n">
        <v>60015</v>
      </c>
      <c r="AL118" s="83" t="n">
        <v>22083</v>
      </c>
      <c r="AM118" s="83" t="n">
        <v>134</v>
      </c>
      <c r="AN118" s="83" t="n">
        <v>959</v>
      </c>
      <c r="AO118" s="83" t="n">
        <v>158</v>
      </c>
      <c r="AP118" s="83" t="n">
        <v>88</v>
      </c>
    </row>
    <row r="119" customFormat="false" ht="15.75" hidden="false" customHeight="true" outlineLevel="0" collapsed="false">
      <c r="A119" s="57"/>
      <c r="B119" s="4" t="s">
        <v>23</v>
      </c>
      <c r="C119" s="23" t="n">
        <v>654109</v>
      </c>
      <c r="D119" s="83" t="n">
        <v>21127</v>
      </c>
      <c r="E119" s="83" t="n">
        <v>120525</v>
      </c>
      <c r="F119" s="83" t="n">
        <v>153018</v>
      </c>
      <c r="G119" s="83" t="n">
        <v>72919</v>
      </c>
      <c r="H119" s="83" t="n">
        <v>74644</v>
      </c>
      <c r="I119" s="83" t="n">
        <v>54268</v>
      </c>
      <c r="J119" s="83" t="n">
        <v>62630</v>
      </c>
      <c r="K119" s="83" t="n">
        <v>85546</v>
      </c>
      <c r="L119" s="83" t="n">
        <v>9433</v>
      </c>
      <c r="M119" s="83" t="n">
        <v>322706</v>
      </c>
      <c r="N119" s="83" t="n">
        <v>3074</v>
      </c>
      <c r="O119" s="83" t="n">
        <v>67045</v>
      </c>
      <c r="P119" s="83" t="n">
        <v>34673</v>
      </c>
      <c r="Q119" s="83" t="n">
        <v>3798</v>
      </c>
      <c r="R119" s="83" t="n">
        <v>3498</v>
      </c>
      <c r="S119" s="83" t="n">
        <v>54128</v>
      </c>
      <c r="T119" s="83" t="n">
        <v>61731</v>
      </c>
      <c r="U119" s="83" t="n">
        <v>85367</v>
      </c>
      <c r="V119" s="83" t="n">
        <v>9392</v>
      </c>
      <c r="W119" s="83" t="n">
        <v>54235</v>
      </c>
      <c r="X119" s="83" t="n">
        <v>1775</v>
      </c>
      <c r="Y119" s="83" t="n">
        <v>5651</v>
      </c>
      <c r="Z119" s="83" t="n">
        <v>32</v>
      </c>
      <c r="AA119" s="83" t="n">
        <v>5664</v>
      </c>
      <c r="AB119" s="83" t="n">
        <v>40429</v>
      </c>
      <c r="AC119" s="83" t="n">
        <v>82</v>
      </c>
      <c r="AD119" s="83" t="n">
        <v>474</v>
      </c>
      <c r="AE119" s="83" t="n">
        <v>124</v>
      </c>
      <c r="AF119" s="83" t="n">
        <v>3</v>
      </c>
      <c r="AG119" s="83" t="n">
        <v>277168</v>
      </c>
      <c r="AH119" s="83" t="n">
        <v>16278</v>
      </c>
      <c r="AI119" s="83" t="n">
        <v>47829</v>
      </c>
      <c r="AJ119" s="83" t="n">
        <v>118313</v>
      </c>
      <c r="AK119" s="83" t="n">
        <v>63457</v>
      </c>
      <c r="AL119" s="83" t="n">
        <v>30717</v>
      </c>
      <c r="AM119" s="83" t="n">
        <v>57</v>
      </c>
      <c r="AN119" s="83" t="n">
        <v>425</v>
      </c>
      <c r="AO119" s="83" t="n">
        <v>54</v>
      </c>
      <c r="AP119" s="83" t="n">
        <v>38</v>
      </c>
    </row>
    <row r="120" customFormat="false" ht="15.75" hidden="false" customHeight="true" outlineLevel="0" collapsed="false">
      <c r="A120" s="57"/>
      <c r="B120" s="4" t="s">
        <v>24</v>
      </c>
      <c r="C120" s="23" t="n">
        <v>662319</v>
      </c>
      <c r="D120" s="83" t="n">
        <v>21718</v>
      </c>
      <c r="E120" s="83" t="n">
        <v>127962</v>
      </c>
      <c r="F120" s="83" t="n">
        <v>158523</v>
      </c>
      <c r="G120" s="83" t="n">
        <v>86683</v>
      </c>
      <c r="H120" s="83" t="n">
        <v>83788</v>
      </c>
      <c r="I120" s="83" t="n">
        <v>45684</v>
      </c>
      <c r="J120" s="83" t="n">
        <v>75102</v>
      </c>
      <c r="K120" s="83" t="n">
        <v>54833</v>
      </c>
      <c r="L120" s="83" t="n">
        <v>8026</v>
      </c>
      <c r="M120" s="83" t="n">
        <v>288817</v>
      </c>
      <c r="N120" s="83" t="n">
        <v>2063</v>
      </c>
      <c r="O120" s="83" t="n">
        <v>67899</v>
      </c>
      <c r="P120" s="83" t="n">
        <v>27874</v>
      </c>
      <c r="Q120" s="83" t="n">
        <v>5048</v>
      </c>
      <c r="R120" s="83" t="n">
        <v>4352</v>
      </c>
      <c r="S120" s="83" t="n">
        <v>45443</v>
      </c>
      <c r="T120" s="83" t="n">
        <v>73647</v>
      </c>
      <c r="U120" s="83" t="n">
        <v>54481</v>
      </c>
      <c r="V120" s="83" t="n">
        <v>8010</v>
      </c>
      <c r="W120" s="83" t="n">
        <v>60461</v>
      </c>
      <c r="X120" s="83" t="n">
        <v>2032</v>
      </c>
      <c r="Y120" s="83" t="n">
        <v>6258</v>
      </c>
      <c r="Z120" s="83" t="n">
        <v>123</v>
      </c>
      <c r="AA120" s="83" t="n">
        <v>5642</v>
      </c>
      <c r="AB120" s="83" t="n">
        <v>44554</v>
      </c>
      <c r="AC120" s="83" t="n">
        <v>219</v>
      </c>
      <c r="AD120" s="83" t="n">
        <v>1303</v>
      </c>
      <c r="AE120" s="83" t="n">
        <v>330</v>
      </c>
      <c r="AF120" s="83" t="n">
        <v>0</v>
      </c>
      <c r="AG120" s="83" t="n">
        <v>313041</v>
      </c>
      <c r="AH120" s="83" t="n">
        <v>17623</v>
      </c>
      <c r="AI120" s="83" t="n">
        <v>53805</v>
      </c>
      <c r="AJ120" s="83" t="n">
        <v>130526</v>
      </c>
      <c r="AK120" s="83" t="n">
        <v>75992</v>
      </c>
      <c r="AL120" s="83" t="n">
        <v>34882</v>
      </c>
      <c r="AM120" s="83" t="n">
        <v>22</v>
      </c>
      <c r="AN120" s="83" t="n">
        <v>152</v>
      </c>
      <c r="AO120" s="83" t="n">
        <v>22</v>
      </c>
      <c r="AP120" s="83" t="n">
        <v>16</v>
      </c>
    </row>
    <row r="121" customFormat="false" ht="15.75" hidden="false" customHeight="true" outlineLevel="0" collapsed="false">
      <c r="A121" s="57"/>
      <c r="B121" s="4" t="s">
        <v>25</v>
      </c>
      <c r="C121" s="23" t="n">
        <v>693640</v>
      </c>
      <c r="D121" s="83" t="n">
        <v>25724</v>
      </c>
      <c r="E121" s="83" t="n">
        <v>156420</v>
      </c>
      <c r="F121" s="83" t="n">
        <v>194044</v>
      </c>
      <c r="G121" s="83" t="n">
        <v>75230</v>
      </c>
      <c r="H121" s="83" t="n">
        <v>108513</v>
      </c>
      <c r="I121" s="83" t="n">
        <v>38792</v>
      </c>
      <c r="J121" s="83" t="n">
        <v>63620</v>
      </c>
      <c r="K121" s="83" t="n">
        <v>26467</v>
      </c>
      <c r="L121" s="83" t="n">
        <v>4830</v>
      </c>
      <c r="M121" s="83" t="n">
        <v>235844</v>
      </c>
      <c r="N121" s="83" t="n">
        <v>1868</v>
      </c>
      <c r="O121" s="83" t="n">
        <v>71039</v>
      </c>
      <c r="P121" s="83" t="n">
        <v>23358</v>
      </c>
      <c r="Q121" s="83" t="n">
        <v>3473</v>
      </c>
      <c r="R121" s="83" t="n">
        <v>3524</v>
      </c>
      <c r="S121" s="83" t="n">
        <v>38655</v>
      </c>
      <c r="T121" s="83" t="n">
        <v>62794</v>
      </c>
      <c r="U121" s="83" t="n">
        <v>26345</v>
      </c>
      <c r="V121" s="83" t="n">
        <v>4788</v>
      </c>
      <c r="W121" s="83" t="n">
        <v>92927</v>
      </c>
      <c r="X121" s="83" t="n">
        <v>4045</v>
      </c>
      <c r="Y121" s="83" t="n">
        <v>20682</v>
      </c>
      <c r="Z121" s="83" t="n">
        <v>513</v>
      </c>
      <c r="AA121" s="83" t="n">
        <v>6571</v>
      </c>
      <c r="AB121" s="83" t="n">
        <v>61116</v>
      </c>
      <c r="AC121" s="83" t="n">
        <v>0</v>
      </c>
      <c r="AD121" s="83" t="n">
        <v>0</v>
      </c>
      <c r="AE121" s="83" t="n">
        <v>0</v>
      </c>
      <c r="AF121" s="83" t="n">
        <v>0</v>
      </c>
      <c r="AG121" s="83" t="n">
        <v>364869</v>
      </c>
      <c r="AH121" s="83" t="n">
        <v>19811</v>
      </c>
      <c r="AI121" s="83" t="n">
        <v>64699</v>
      </c>
      <c r="AJ121" s="83" t="n">
        <v>170173</v>
      </c>
      <c r="AK121" s="83" t="n">
        <v>65186</v>
      </c>
      <c r="AL121" s="83" t="n">
        <v>43873</v>
      </c>
      <c r="AM121" s="83" t="n">
        <v>137</v>
      </c>
      <c r="AN121" s="83" t="n">
        <v>825</v>
      </c>
      <c r="AO121" s="83" t="n">
        <v>122</v>
      </c>
      <c r="AP121" s="83" t="n">
        <v>42</v>
      </c>
    </row>
    <row r="122" customFormat="false" ht="13.5" hidden="false" customHeight="true" outlineLevel="0" collapsed="false">
      <c r="A122" s="55" t="s">
        <v>31</v>
      </c>
      <c r="B122" s="17" t="s">
        <v>32</v>
      </c>
      <c r="C122" s="18" t="n">
        <v>5957833</v>
      </c>
      <c r="D122" s="130" t="n">
        <v>210193</v>
      </c>
      <c r="E122" s="130" t="n">
        <v>2006063</v>
      </c>
      <c r="F122" s="130" t="n">
        <v>1319058</v>
      </c>
      <c r="G122" s="130" t="n">
        <v>582397</v>
      </c>
      <c r="H122" s="130" t="n">
        <v>896218</v>
      </c>
      <c r="I122" s="130" t="n">
        <v>237853</v>
      </c>
      <c r="J122" s="130" t="n">
        <v>424774</v>
      </c>
      <c r="K122" s="130" t="n">
        <v>229508</v>
      </c>
      <c r="L122" s="130" t="n">
        <v>51768</v>
      </c>
      <c r="M122" s="130" t="n">
        <v>1805072</v>
      </c>
      <c r="N122" s="130" t="n">
        <v>15289</v>
      </c>
      <c r="O122" s="130" t="n">
        <v>688260</v>
      </c>
      <c r="P122" s="130" t="n">
        <v>129076</v>
      </c>
      <c r="Q122" s="130" t="n">
        <v>14887</v>
      </c>
      <c r="R122" s="130" t="n">
        <v>31762</v>
      </c>
      <c r="S122" s="130" t="n">
        <v>235442</v>
      </c>
      <c r="T122" s="130" t="n">
        <v>412522</v>
      </c>
      <c r="U122" s="130" t="n">
        <v>227437</v>
      </c>
      <c r="V122" s="130" t="n">
        <v>50396</v>
      </c>
      <c r="W122" s="130" t="n">
        <v>515332</v>
      </c>
      <c r="X122" s="130" t="n">
        <v>24316</v>
      </c>
      <c r="Y122" s="130" t="n">
        <v>90353</v>
      </c>
      <c r="Z122" s="130" t="n">
        <v>2421</v>
      </c>
      <c r="AA122" s="130" t="n">
        <v>41453</v>
      </c>
      <c r="AB122" s="130" t="n">
        <v>351699</v>
      </c>
      <c r="AC122" s="130" t="n">
        <v>887</v>
      </c>
      <c r="AD122" s="130" t="n">
        <v>3339</v>
      </c>
      <c r="AE122" s="130" t="n">
        <v>709</v>
      </c>
      <c r="AF122" s="130" t="n">
        <v>155</v>
      </c>
      <c r="AG122" s="130" t="n">
        <v>3637429</v>
      </c>
      <c r="AH122" s="130" t="n">
        <v>170587</v>
      </c>
      <c r="AI122" s="130" t="n">
        <v>1227450</v>
      </c>
      <c r="AJ122" s="130" t="n">
        <v>1187561</v>
      </c>
      <c r="AK122" s="130" t="n">
        <v>526057</v>
      </c>
      <c r="AL122" s="130" t="n">
        <v>512758</v>
      </c>
      <c r="AM122" s="130" t="n">
        <v>1523</v>
      </c>
      <c r="AN122" s="130" t="n">
        <v>8913</v>
      </c>
      <c r="AO122" s="130" t="n">
        <v>1362</v>
      </c>
      <c r="AP122" s="130" t="n">
        <v>1217</v>
      </c>
    </row>
    <row r="123" customFormat="false" ht="15.75" hidden="false" customHeight="true" outlineLevel="0" collapsed="false">
      <c r="A123" s="57"/>
      <c r="B123" s="4" t="s">
        <v>14</v>
      </c>
      <c r="C123" s="23" t="n">
        <v>1927260</v>
      </c>
      <c r="D123" s="83" t="n">
        <v>62313</v>
      </c>
      <c r="E123" s="83" t="n">
        <v>632120</v>
      </c>
      <c r="F123" s="83" t="n">
        <v>441307</v>
      </c>
      <c r="G123" s="83" t="n">
        <v>235440</v>
      </c>
      <c r="H123" s="83" t="n">
        <v>314906</v>
      </c>
      <c r="I123" s="83" t="n">
        <v>56492</v>
      </c>
      <c r="J123" s="83" t="n">
        <v>113728</v>
      </c>
      <c r="K123" s="83" t="n">
        <v>60876</v>
      </c>
      <c r="L123" s="83" t="n">
        <v>10078</v>
      </c>
      <c r="M123" s="83" t="n">
        <v>466581</v>
      </c>
      <c r="N123" s="83" t="n">
        <v>4518</v>
      </c>
      <c r="O123" s="83" t="n">
        <v>182641</v>
      </c>
      <c r="P123" s="83" t="n">
        <v>30397</v>
      </c>
      <c r="Q123" s="83" t="n">
        <v>2266</v>
      </c>
      <c r="R123" s="83" t="n">
        <v>12674</v>
      </c>
      <c r="S123" s="83" t="n">
        <v>55683</v>
      </c>
      <c r="T123" s="83" t="n">
        <v>108538</v>
      </c>
      <c r="U123" s="83" t="n">
        <v>60126</v>
      </c>
      <c r="V123" s="83" t="n">
        <v>9739</v>
      </c>
      <c r="W123" s="83" t="n">
        <v>175465</v>
      </c>
      <c r="X123" s="83" t="n">
        <v>6863</v>
      </c>
      <c r="Y123" s="83" t="n">
        <v>27945</v>
      </c>
      <c r="Z123" s="83" t="n">
        <v>948</v>
      </c>
      <c r="AA123" s="83" t="n">
        <v>20371</v>
      </c>
      <c r="AB123" s="83" t="n">
        <v>116285</v>
      </c>
      <c r="AC123" s="83" t="n">
        <v>504</v>
      </c>
      <c r="AD123" s="83" t="n">
        <v>2114</v>
      </c>
      <c r="AE123" s="83" t="n">
        <v>350</v>
      </c>
      <c r="AF123" s="83" t="n">
        <v>83</v>
      </c>
      <c r="AG123" s="83" t="n">
        <v>1285214</v>
      </c>
      <c r="AH123" s="83" t="n">
        <v>50932</v>
      </c>
      <c r="AI123" s="83" t="n">
        <v>421533</v>
      </c>
      <c r="AJ123" s="83" t="n">
        <v>409962</v>
      </c>
      <c r="AK123" s="83" t="n">
        <v>212803</v>
      </c>
      <c r="AL123" s="83" t="n">
        <v>185947</v>
      </c>
      <c r="AM123" s="83" t="n">
        <v>305</v>
      </c>
      <c r="AN123" s="83" t="n">
        <v>3075</v>
      </c>
      <c r="AO123" s="83" t="n">
        <v>400</v>
      </c>
      <c r="AP123" s="83" t="n">
        <v>256</v>
      </c>
    </row>
    <row r="124" customFormat="false" ht="15.75" hidden="false" customHeight="true" outlineLevel="0" collapsed="false">
      <c r="A124" s="57"/>
      <c r="B124" s="4" t="s">
        <v>15</v>
      </c>
      <c r="C124" s="23" t="n">
        <v>1823802</v>
      </c>
      <c r="D124" s="83" t="n">
        <v>59624</v>
      </c>
      <c r="E124" s="83" t="n">
        <v>703632</v>
      </c>
      <c r="F124" s="83" t="n">
        <v>368753</v>
      </c>
      <c r="G124" s="83" t="n">
        <v>141975</v>
      </c>
      <c r="H124" s="83" t="n">
        <v>297593</v>
      </c>
      <c r="I124" s="83" t="n">
        <v>61787</v>
      </c>
      <c r="J124" s="83" t="n">
        <v>114394</v>
      </c>
      <c r="K124" s="83" t="n">
        <v>62504</v>
      </c>
      <c r="L124" s="83" t="n">
        <v>13539</v>
      </c>
      <c r="M124" s="83" t="n">
        <v>504177</v>
      </c>
      <c r="N124" s="83" t="n">
        <v>3632</v>
      </c>
      <c r="O124" s="83" t="n">
        <v>206604</v>
      </c>
      <c r="P124" s="83" t="n">
        <v>30759</v>
      </c>
      <c r="Q124" s="83" t="n">
        <v>3680</v>
      </c>
      <c r="R124" s="83" t="n">
        <v>9081</v>
      </c>
      <c r="S124" s="83" t="n">
        <v>61588</v>
      </c>
      <c r="T124" s="83" t="n">
        <v>113148</v>
      </c>
      <c r="U124" s="83" t="n">
        <v>62305</v>
      </c>
      <c r="V124" s="83" t="n">
        <v>13381</v>
      </c>
      <c r="W124" s="83" t="n">
        <v>155025</v>
      </c>
      <c r="X124" s="83" t="n">
        <v>6855</v>
      </c>
      <c r="Y124" s="83" t="n">
        <v>30477</v>
      </c>
      <c r="Z124" s="83" t="n">
        <v>889</v>
      </c>
      <c r="AA124" s="83" t="n">
        <v>8874</v>
      </c>
      <c r="AB124" s="83" t="n">
        <v>107929</v>
      </c>
      <c r="AC124" s="83" t="n">
        <v>0</v>
      </c>
      <c r="AD124" s="83" t="n">
        <v>0</v>
      </c>
      <c r="AE124" s="83" t="n">
        <v>1</v>
      </c>
      <c r="AF124" s="83" t="n">
        <v>0</v>
      </c>
      <c r="AG124" s="83" t="n">
        <v>1164600</v>
      </c>
      <c r="AH124" s="83" t="n">
        <v>49137</v>
      </c>
      <c r="AI124" s="83" t="n">
        <v>466551</v>
      </c>
      <c r="AJ124" s="83" t="n">
        <v>337105</v>
      </c>
      <c r="AK124" s="83" t="n">
        <v>129422</v>
      </c>
      <c r="AL124" s="83" t="n">
        <v>180583</v>
      </c>
      <c r="AM124" s="83" t="n">
        <v>199</v>
      </c>
      <c r="AN124" s="83" t="n">
        <v>1246</v>
      </c>
      <c r="AO124" s="83" t="n">
        <v>198</v>
      </c>
      <c r="AP124" s="83" t="n">
        <v>158</v>
      </c>
    </row>
    <row r="125" customFormat="false" ht="15.75" hidden="false" customHeight="true" outlineLevel="0" collapsed="false">
      <c r="A125" s="57"/>
      <c r="B125" s="4" t="s">
        <v>16</v>
      </c>
      <c r="C125" s="23" t="n">
        <v>1325610</v>
      </c>
      <c r="D125" s="83" t="n">
        <v>59541</v>
      </c>
      <c r="E125" s="83" t="n">
        <v>434408</v>
      </c>
      <c r="F125" s="83" t="n">
        <v>292267</v>
      </c>
      <c r="G125" s="83" t="n">
        <v>103860</v>
      </c>
      <c r="H125" s="83" t="n">
        <v>187991</v>
      </c>
      <c r="I125" s="83" t="n">
        <v>67164</v>
      </c>
      <c r="J125" s="83" t="n">
        <v>112086</v>
      </c>
      <c r="K125" s="83" t="n">
        <v>53108</v>
      </c>
      <c r="L125" s="83" t="n">
        <v>15184</v>
      </c>
      <c r="M125" s="83" t="n">
        <v>467814</v>
      </c>
      <c r="N125" s="83" t="n">
        <v>4004</v>
      </c>
      <c r="O125" s="83" t="n">
        <v>178700</v>
      </c>
      <c r="P125" s="83" t="n">
        <v>31835</v>
      </c>
      <c r="Q125" s="83" t="n">
        <v>5193</v>
      </c>
      <c r="R125" s="83" t="n">
        <v>5894</v>
      </c>
      <c r="S125" s="83" t="n">
        <v>66323</v>
      </c>
      <c r="T125" s="83" t="n">
        <v>108667</v>
      </c>
      <c r="U125" s="83" t="n">
        <v>52506</v>
      </c>
      <c r="V125" s="83" t="n">
        <v>14692</v>
      </c>
      <c r="W125" s="83" t="n">
        <v>119156</v>
      </c>
      <c r="X125" s="83" t="n">
        <v>6480</v>
      </c>
      <c r="Y125" s="83" t="n">
        <v>22323</v>
      </c>
      <c r="Z125" s="83" t="n">
        <v>500</v>
      </c>
      <c r="AA125" s="83" t="n">
        <v>5504</v>
      </c>
      <c r="AB125" s="83" t="n">
        <v>83426</v>
      </c>
      <c r="AC125" s="83" t="n">
        <v>161</v>
      </c>
      <c r="AD125" s="83" t="n">
        <v>573</v>
      </c>
      <c r="AE125" s="83" t="n">
        <v>159</v>
      </c>
      <c r="AF125" s="83" t="n">
        <v>31</v>
      </c>
      <c r="AG125" s="83" t="n">
        <v>738640</v>
      </c>
      <c r="AH125" s="83" t="n">
        <v>49057</v>
      </c>
      <c r="AI125" s="83" t="n">
        <v>233385</v>
      </c>
      <c r="AJ125" s="83" t="n">
        <v>259932</v>
      </c>
      <c r="AK125" s="83" t="n">
        <v>93164</v>
      </c>
      <c r="AL125" s="83" t="n">
        <v>98671</v>
      </c>
      <c r="AM125" s="83" t="n">
        <v>681</v>
      </c>
      <c r="AN125" s="83" t="n">
        <v>2846</v>
      </c>
      <c r="AO125" s="83" t="n">
        <v>443</v>
      </c>
      <c r="AP125" s="83" t="n">
        <v>461</v>
      </c>
    </row>
    <row r="126" customFormat="false" ht="15.75" hidden="false" customHeight="true" outlineLevel="0" collapsed="false">
      <c r="A126" s="57"/>
      <c r="B126" s="4" t="s">
        <v>17</v>
      </c>
      <c r="C126" s="23" t="n">
        <v>881161</v>
      </c>
      <c r="D126" s="83" t="n">
        <v>28715</v>
      </c>
      <c r="E126" s="83" t="n">
        <v>235903</v>
      </c>
      <c r="F126" s="83" t="n">
        <v>216731</v>
      </c>
      <c r="G126" s="83" t="n">
        <v>101122</v>
      </c>
      <c r="H126" s="83" t="n">
        <v>95728</v>
      </c>
      <c r="I126" s="83" t="n">
        <v>52409</v>
      </c>
      <c r="J126" s="83" t="n">
        <v>84566</v>
      </c>
      <c r="K126" s="83" t="n">
        <v>53020</v>
      </c>
      <c r="L126" s="83" t="n">
        <v>12967</v>
      </c>
      <c r="M126" s="83" t="n">
        <v>366500</v>
      </c>
      <c r="N126" s="83" t="n">
        <v>3136</v>
      </c>
      <c r="O126" s="83" t="n">
        <v>120315</v>
      </c>
      <c r="P126" s="83" t="n">
        <v>36085</v>
      </c>
      <c r="Q126" s="83" t="n">
        <v>3749</v>
      </c>
      <c r="R126" s="83" t="n">
        <v>4113</v>
      </c>
      <c r="S126" s="83" t="n">
        <v>51849</v>
      </c>
      <c r="T126" s="83" t="n">
        <v>82168</v>
      </c>
      <c r="U126" s="83" t="n">
        <v>52501</v>
      </c>
      <c r="V126" s="83" t="n">
        <v>12584</v>
      </c>
      <c r="W126" s="83" t="n">
        <v>65686</v>
      </c>
      <c r="X126" s="83" t="n">
        <v>4118</v>
      </c>
      <c r="Y126" s="83" t="n">
        <v>9608</v>
      </c>
      <c r="Z126" s="83" t="n">
        <v>84</v>
      </c>
      <c r="AA126" s="83" t="n">
        <v>6704</v>
      </c>
      <c r="AB126" s="83" t="n">
        <v>44059</v>
      </c>
      <c r="AC126" s="83" t="n">
        <v>222</v>
      </c>
      <c r="AD126" s="83" t="n">
        <v>652</v>
      </c>
      <c r="AE126" s="83" t="n">
        <v>198</v>
      </c>
      <c r="AF126" s="83" t="n">
        <v>41</v>
      </c>
      <c r="AG126" s="83" t="n">
        <v>448975</v>
      </c>
      <c r="AH126" s="83" t="n">
        <v>21461</v>
      </c>
      <c r="AI126" s="83" t="n">
        <v>105981</v>
      </c>
      <c r="AJ126" s="83" t="n">
        <v>180562</v>
      </c>
      <c r="AK126" s="83" t="n">
        <v>90668</v>
      </c>
      <c r="AL126" s="83" t="n">
        <v>47556</v>
      </c>
      <c r="AM126" s="83" t="n">
        <v>338</v>
      </c>
      <c r="AN126" s="83" t="n">
        <v>1746</v>
      </c>
      <c r="AO126" s="83" t="n">
        <v>321</v>
      </c>
      <c r="AP126" s="83" t="n">
        <v>342</v>
      </c>
    </row>
    <row r="127" customFormat="false" ht="16.5" hidden="false" customHeight="true" outlineLevel="0" collapsed="false">
      <c r="A127" s="93" t="s">
        <v>55</v>
      </c>
      <c r="B127" s="93"/>
      <c r="C127" s="94" t="n">
        <v>0.24</v>
      </c>
      <c r="D127" s="94" t="n">
        <v>0.113</v>
      </c>
      <c r="E127" s="94" t="n">
        <v>0.591</v>
      </c>
      <c r="F127" s="94" t="n">
        <v>0.243</v>
      </c>
      <c r="G127" s="94" t="n">
        <v>0.125</v>
      </c>
      <c r="H127" s="94" t="n">
        <v>-0.128</v>
      </c>
      <c r="I127" s="94" t="n">
        <v>0.085</v>
      </c>
      <c r="J127" s="94" t="n">
        <v>0.468</v>
      </c>
      <c r="K127" s="94" t="n">
        <v>0.187</v>
      </c>
      <c r="L127" s="94" t="n">
        <v>0.101</v>
      </c>
      <c r="M127" s="94" t="n">
        <v>0.409</v>
      </c>
      <c r="N127" s="94" t="n">
        <v>0.091</v>
      </c>
      <c r="O127" s="94" t="n">
        <v>0.766</v>
      </c>
      <c r="P127" s="94" t="n">
        <v>1.009</v>
      </c>
      <c r="Q127" s="94" t="n">
        <v>-0.259</v>
      </c>
      <c r="R127" s="94" t="n">
        <v>-0.097</v>
      </c>
      <c r="S127" s="94" t="n">
        <v>0.076</v>
      </c>
      <c r="T127" s="94" t="n">
        <v>0.438</v>
      </c>
      <c r="U127" s="94" t="n">
        <v>0.177</v>
      </c>
      <c r="V127" s="94" t="n">
        <v>0.077</v>
      </c>
      <c r="W127" s="94" t="n">
        <v>0.017</v>
      </c>
      <c r="X127" s="95" t="n">
        <v>0.964</v>
      </c>
      <c r="Y127" s="95" t="n">
        <v>0.457</v>
      </c>
      <c r="Z127" s="95" t="n">
        <v>-0.615</v>
      </c>
      <c r="AA127" s="94" t="n">
        <v>-0.061</v>
      </c>
      <c r="AB127" s="94" t="n">
        <v>-0.092</v>
      </c>
      <c r="AC127" s="94" t="e">
        <f aca="false">#NUM!</f>
        <v>#NUM!</v>
      </c>
      <c r="AD127" s="94" t="e">
        <f aca="false">#NUM!</f>
        <v>#NUM!</v>
      </c>
      <c r="AE127" s="94" t="e">
        <f aca="false">#NUM!</f>
        <v>#NUM!</v>
      </c>
      <c r="AF127" s="94" t="e">
        <f aca="false">#NUM!</f>
        <v>#NUM!</v>
      </c>
      <c r="AG127" s="94" t="n">
        <v>0.164</v>
      </c>
      <c r="AH127" s="94" t="n">
        <v>0.031</v>
      </c>
      <c r="AI127" s="94" t="n">
        <v>0.441</v>
      </c>
      <c r="AJ127" s="94" t="n">
        <v>0.156</v>
      </c>
      <c r="AK127" s="94" t="n">
        <v>0.167</v>
      </c>
      <c r="AL127" s="94" t="n">
        <v>-0.162</v>
      </c>
      <c r="AM127" s="94" t="n">
        <v>2.568</v>
      </c>
      <c r="AN127" s="94" t="n">
        <v>2.568</v>
      </c>
      <c r="AO127" s="94" t="n">
        <v>2.568</v>
      </c>
      <c r="AP127" s="94" t="n">
        <v>2.568</v>
      </c>
    </row>
    <row r="128" customFormat="false" ht="16.5" hidden="false" customHeight="true" outlineLevel="0" collapsed="false">
      <c r="A128" s="93" t="s">
        <v>56</v>
      </c>
      <c r="B128" s="93"/>
      <c r="C128" s="94" t="n">
        <v>0.684</v>
      </c>
      <c r="D128" s="94" t="n">
        <v>0.225</v>
      </c>
      <c r="E128" s="94" t="n">
        <v>0.879</v>
      </c>
      <c r="F128" s="94" t="n">
        <v>1.201</v>
      </c>
      <c r="G128" s="94" t="n">
        <v>0.426</v>
      </c>
      <c r="H128" s="94" t="n">
        <v>0.43</v>
      </c>
      <c r="I128" s="94" t="n">
        <v>0.228</v>
      </c>
      <c r="J128" s="94" t="n">
        <v>0.588</v>
      </c>
      <c r="K128" s="94" t="n">
        <v>0.397</v>
      </c>
      <c r="L128" s="94" t="n">
        <v>0.359</v>
      </c>
      <c r="M128" s="94" t="n">
        <v>0.549</v>
      </c>
      <c r="N128" s="94" t="n">
        <v>0.32</v>
      </c>
      <c r="O128" s="94" t="n">
        <v>0.783</v>
      </c>
      <c r="P128" s="94" t="n">
        <v>0.886</v>
      </c>
      <c r="Q128" s="94" t="n">
        <v>0.169</v>
      </c>
      <c r="R128" s="94" t="n">
        <v>0.143</v>
      </c>
      <c r="S128" s="94" t="n">
        <v>0.219</v>
      </c>
      <c r="T128" s="94" t="n">
        <v>0.561</v>
      </c>
      <c r="U128" s="94" t="n">
        <v>0.389</v>
      </c>
      <c r="V128" s="94" t="n">
        <v>0.335</v>
      </c>
      <c r="W128" s="94" t="n">
        <v>0.362</v>
      </c>
      <c r="X128" s="95" t="n">
        <v>0.931</v>
      </c>
      <c r="Y128" s="95" t="n">
        <v>0.616</v>
      </c>
      <c r="Z128" s="95" t="n">
        <v>-0.468</v>
      </c>
      <c r="AA128" s="94" t="n">
        <v>0.049</v>
      </c>
      <c r="AB128" s="94" t="n">
        <v>0.328</v>
      </c>
      <c r="AC128" s="94" t="n">
        <v>5.575</v>
      </c>
      <c r="AD128" s="94" t="n">
        <v>5.23</v>
      </c>
      <c r="AE128" s="94" t="n">
        <v>5.002</v>
      </c>
      <c r="AF128" s="94" t="n">
        <v>4.991</v>
      </c>
      <c r="AG128" s="94" t="n">
        <v>0.825</v>
      </c>
      <c r="AH128" s="94" t="n">
        <v>0.157</v>
      </c>
      <c r="AI128" s="94" t="n">
        <v>0.962</v>
      </c>
      <c r="AJ128" s="94" t="n">
        <v>1.257</v>
      </c>
      <c r="AK128" s="94" t="n">
        <v>0.477</v>
      </c>
      <c r="AL128" s="94" t="n">
        <v>0.534</v>
      </c>
      <c r="AM128" s="94" t="n">
        <v>2.887</v>
      </c>
      <c r="AN128" s="94" t="n">
        <v>2.175</v>
      </c>
      <c r="AO128" s="94" t="n">
        <v>2.319</v>
      </c>
      <c r="AP128" s="94" t="n">
        <v>2.687</v>
      </c>
    </row>
    <row r="129" customFormat="false" ht="15.75" hidden="false" customHeight="true" outlineLevel="0" collapsed="false">
      <c r="A129" s="22" t="s">
        <v>33</v>
      </c>
      <c r="B129" s="52"/>
      <c r="C129" s="52"/>
      <c r="D129" s="51"/>
      <c r="E129" s="51"/>
      <c r="F129" s="51"/>
      <c r="G129" s="51"/>
      <c r="H129" s="51"/>
      <c r="I129" s="51"/>
      <c r="J129" s="51"/>
      <c r="K129" s="51"/>
      <c r="L129" s="51"/>
      <c r="M129" s="52"/>
      <c r="N129" s="52"/>
      <c r="O129" s="52"/>
      <c r="P129" s="52"/>
      <c r="Q129" s="52"/>
      <c r="R129" s="52"/>
      <c r="S129" s="23" t="n">
        <v>0</v>
      </c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</row>
    <row r="130" customFormat="false" ht="15.75" hidden="false" customHeight="true" outlineLevel="0" collapsed="false">
      <c r="A130" s="22" t="s">
        <v>34</v>
      </c>
      <c r="B130" s="52"/>
      <c r="C130" s="52"/>
      <c r="D130" s="51"/>
      <c r="E130" s="51"/>
      <c r="F130" s="51"/>
      <c r="G130" s="51"/>
      <c r="H130" s="51"/>
      <c r="I130" s="51"/>
      <c r="J130" s="51"/>
      <c r="K130" s="51"/>
      <c r="L130" s="51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</row>
    <row r="131" customFormat="false" ht="15.75" hidden="false" customHeight="true" outlineLevel="0" collapsed="false">
      <c r="A131" s="63" t="s">
        <v>57</v>
      </c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</row>
    <row r="132" customFormat="false" ht="15.75" hidden="false" customHeight="true" outlineLevel="0" collapsed="false">
      <c r="A132" s="63" t="s">
        <v>36</v>
      </c>
      <c r="B132" s="52"/>
      <c r="C132" s="52"/>
      <c r="D132" s="51"/>
      <c r="E132" s="131"/>
      <c r="F132" s="131"/>
      <c r="G132" s="131"/>
      <c r="H132" s="51"/>
      <c r="I132" s="51"/>
      <c r="J132" s="51"/>
      <c r="K132" s="51"/>
      <c r="L132" s="51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</row>
    <row r="133" customFormat="false" ht="15.75" hidden="false" customHeight="true" outlineLevel="0" collapsed="false">
      <c r="A133" s="52"/>
      <c r="B133" s="52"/>
      <c r="C133" s="52"/>
      <c r="D133" s="52"/>
      <c r="E133" s="52"/>
      <c r="F133" s="52"/>
      <c r="G133" s="52"/>
      <c r="H133" s="51"/>
      <c r="I133" s="52"/>
      <c r="J133" s="51"/>
      <c r="K133" s="52"/>
      <c r="L133" s="52"/>
      <c r="M133" s="52"/>
      <c r="N133" s="51"/>
      <c r="O133" s="52"/>
      <c r="P133" s="51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</row>
    <row r="134" customFormat="false" ht="15.75" hidden="false" customHeight="true" outlineLevel="0" collapsed="false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</row>
    <row r="135" customFormat="false" ht="15.75" hidden="false" customHeight="true" outlineLevel="0" collapsed="false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</row>
    <row r="136" customFormat="false" ht="15.75" hidden="false" customHeight="true" outlineLevel="0" collapsed="false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</row>
    <row r="137" customFormat="false" ht="15.75" hidden="false" customHeight="true" outlineLevel="0" collapsed="false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</row>
    <row r="138" customFormat="false" ht="15.75" hidden="false" customHeight="true" outlineLevel="0" collapsed="false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</row>
    <row r="139" customFormat="false" ht="15.75" hidden="false" customHeight="true" outlineLevel="0" collapsed="false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</row>
    <row r="140" customFormat="false" ht="15.75" hidden="false" customHeight="true" outlineLevel="0" collapsed="false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</row>
    <row r="141" customFormat="false" ht="15.75" hidden="false" customHeight="true" outlineLevel="0" collapsed="false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</row>
    <row r="142" customFormat="false" ht="15.75" hidden="false" customHeight="true" outlineLevel="0" collapsed="false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</row>
    <row r="143" customFormat="false" ht="15.75" hidden="false" customHeight="true" outlineLevel="0" collapsed="false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</row>
    <row r="144" customFormat="false" ht="15.75" hidden="false" customHeight="true" outlineLevel="0" collapsed="false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</row>
    <row r="145" customFormat="false" ht="15.75" hidden="false" customHeight="true" outlineLevel="0" collapsed="false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</row>
    <row r="146" customFormat="false" ht="15.75" hidden="false" customHeight="true" outlineLevel="0" collapsed="false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</row>
    <row r="147" customFormat="false" ht="15.75" hidden="false" customHeight="true" outlineLevel="0" collapsed="false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</row>
    <row r="148" customFormat="false" ht="15.75" hidden="false" customHeight="true" outlineLevel="0" collapsed="false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</row>
    <row r="149" customFormat="false" ht="15.75" hidden="false" customHeight="true" outlineLevel="0" collapsed="false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</row>
    <row r="150" customFormat="false" ht="15.75" hidden="false" customHeight="true" outlineLevel="0" collapsed="false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</row>
    <row r="151" customFormat="false" ht="15.75" hidden="false" customHeight="true" outlineLevel="0" collapsed="false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</row>
    <row r="152" customFormat="false" ht="15.75" hidden="false" customHeight="true" outlineLevel="0" collapsed="false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</row>
    <row r="153" customFormat="false" ht="15.75" hidden="false" customHeight="true" outlineLevel="0" collapsed="false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</row>
    <row r="154" customFormat="false" ht="15.75" hidden="false" customHeight="true" outlineLevel="0" collapsed="false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</row>
    <row r="155" customFormat="false" ht="15.75" hidden="false" customHeight="true" outlineLevel="0" collapsed="false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</row>
    <row r="156" customFormat="false" ht="15.75" hidden="false" customHeight="true" outlineLevel="0" collapsed="false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</row>
    <row r="157" customFormat="false" ht="15.75" hidden="false" customHeight="true" outlineLevel="0" collapsed="false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</row>
    <row r="158" customFormat="false" ht="15.75" hidden="false" customHeight="true" outlineLevel="0" collapsed="false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</row>
    <row r="159" customFormat="false" ht="15.75" hidden="false" customHeight="true" outlineLevel="0" collapsed="false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</row>
    <row r="160" customFormat="false" ht="15.75" hidden="false" customHeight="true" outlineLevel="0" collapsed="false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</row>
    <row r="161" customFormat="false" ht="15.75" hidden="false" customHeight="true" outlineLevel="0" collapsed="false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</row>
    <row r="162" customFormat="false" ht="15.75" hidden="false" customHeight="true" outlineLevel="0" collapsed="false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</row>
    <row r="163" customFormat="false" ht="15.75" hidden="false" customHeight="true" outlineLevel="0" collapsed="false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</row>
    <row r="164" customFormat="false" ht="15.75" hidden="false" customHeight="true" outlineLevel="0" collapsed="false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</row>
    <row r="165" customFormat="false" ht="15.75" hidden="false" customHeight="true" outlineLevel="0" collapsed="false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</row>
    <row r="166" customFormat="false" ht="15.75" hidden="false" customHeight="true" outlineLevel="0" collapsed="false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</row>
    <row r="167" customFormat="false" ht="15.75" hidden="false" customHeight="true" outlineLevel="0" collapsed="false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</row>
    <row r="168" customFormat="false" ht="15.75" hidden="false" customHeight="true" outlineLevel="0" collapsed="false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</row>
    <row r="169" customFormat="false" ht="15.75" hidden="false" customHeight="true" outlineLevel="0" collapsed="false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</row>
    <row r="170" customFormat="false" ht="15.75" hidden="false" customHeight="true" outlineLevel="0" collapsed="false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</row>
    <row r="171" customFormat="false" ht="15.75" hidden="false" customHeight="true" outlineLevel="0" collapsed="false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</row>
    <row r="172" customFormat="false" ht="15.75" hidden="false" customHeight="true" outlineLevel="0" collapsed="false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</row>
    <row r="173" customFormat="false" ht="15.75" hidden="false" customHeight="true" outlineLevel="0" collapsed="false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</row>
    <row r="174" customFormat="false" ht="15.75" hidden="false" customHeight="true" outlineLevel="0" collapsed="false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</row>
    <row r="175" customFormat="false" ht="15.75" hidden="false" customHeight="true" outlineLevel="0" collapsed="false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</row>
    <row r="176" customFormat="false" ht="15.75" hidden="false" customHeight="true" outlineLevel="0" collapsed="false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</row>
    <row r="177" customFormat="false" ht="15.75" hidden="false" customHeight="true" outlineLevel="0" collapsed="false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</row>
    <row r="178" customFormat="false" ht="15.75" hidden="false" customHeight="true" outlineLevel="0" collapsed="false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</row>
    <row r="179" customFormat="false" ht="15.75" hidden="false" customHeight="true" outlineLevel="0" collapsed="false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</row>
    <row r="180" customFormat="false" ht="15.75" hidden="false" customHeight="true" outlineLevel="0" collapsed="false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</row>
    <row r="181" customFormat="false" ht="15.75" hidden="false" customHeight="true" outlineLevel="0" collapsed="false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</row>
    <row r="182" customFormat="false" ht="15.75" hidden="false" customHeight="true" outlineLevel="0" collapsed="false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</row>
    <row r="183" customFormat="false" ht="15.75" hidden="false" customHeight="true" outlineLevel="0" collapsed="false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</row>
    <row r="184" customFormat="false" ht="15.75" hidden="false" customHeight="true" outlineLevel="0" collapsed="false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</row>
    <row r="185" customFormat="false" ht="15.75" hidden="false" customHeight="true" outlineLevel="0" collapsed="false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</row>
    <row r="186" customFormat="false" ht="15.75" hidden="false" customHeight="true" outlineLevel="0" collapsed="false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</row>
    <row r="187" customFormat="false" ht="15.75" hidden="false" customHeight="true" outlineLevel="0" collapsed="false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</row>
    <row r="188" customFormat="false" ht="15.75" hidden="false" customHeight="true" outlineLevel="0" collapsed="false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</row>
    <row r="189" customFormat="false" ht="15.75" hidden="false" customHeight="true" outlineLevel="0" collapsed="false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</row>
    <row r="190" customFormat="false" ht="15.75" hidden="false" customHeight="true" outlineLevel="0" collapsed="false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</row>
    <row r="191" customFormat="false" ht="15.75" hidden="false" customHeight="true" outlineLevel="0" collapsed="false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</row>
    <row r="192" customFormat="false" ht="15.75" hidden="false" customHeight="true" outlineLevel="0" collapsed="false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</row>
    <row r="193" customFormat="false" ht="15.75" hidden="false" customHeight="true" outlineLevel="0" collapsed="false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</row>
    <row r="194" customFormat="false" ht="15.75" hidden="false" customHeight="true" outlineLevel="0" collapsed="false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</row>
    <row r="195" customFormat="false" ht="15.75" hidden="false" customHeight="true" outlineLevel="0" collapsed="false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</row>
    <row r="196" customFormat="false" ht="15.75" hidden="false" customHeight="true" outlineLevel="0" collapsed="false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</row>
    <row r="197" customFormat="false" ht="15.75" hidden="false" customHeight="true" outlineLevel="0" collapsed="false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</row>
    <row r="198" customFormat="false" ht="15.75" hidden="false" customHeight="true" outlineLevel="0" collapsed="false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</row>
    <row r="199" customFormat="false" ht="15.75" hidden="false" customHeight="true" outlineLevel="0" collapsed="false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</row>
    <row r="200" customFormat="false" ht="15.75" hidden="false" customHeight="true" outlineLevel="0" collapsed="false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</row>
    <row r="201" customFormat="false" ht="15.75" hidden="false" customHeight="true" outlineLevel="0" collapsed="false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</row>
    <row r="202" customFormat="false" ht="15.75" hidden="false" customHeight="true" outlineLevel="0" collapsed="false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</row>
    <row r="203" customFormat="false" ht="15.75" hidden="false" customHeight="true" outlineLevel="0" collapsed="false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</row>
    <row r="204" customFormat="false" ht="15.75" hidden="false" customHeight="true" outlineLevel="0" collapsed="false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</row>
    <row r="205" customFormat="false" ht="15.75" hidden="false" customHeight="true" outlineLevel="0" collapsed="false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</row>
    <row r="206" customFormat="false" ht="15.75" hidden="false" customHeight="true" outlineLevel="0" collapsed="false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</row>
    <row r="207" customFormat="false" ht="15.75" hidden="false" customHeight="true" outlineLevel="0" collapsed="false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</row>
    <row r="208" customFormat="false" ht="15.75" hidden="false" customHeight="true" outlineLevel="0" collapsed="false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</row>
    <row r="209" customFormat="false" ht="15.75" hidden="false" customHeight="true" outlineLevel="0" collapsed="false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</row>
    <row r="210" customFormat="false" ht="15.75" hidden="false" customHeight="true" outlineLevel="0" collapsed="false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</row>
    <row r="211" customFormat="false" ht="15.75" hidden="false" customHeight="true" outlineLevel="0" collapsed="false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</row>
    <row r="212" customFormat="false" ht="15.75" hidden="false" customHeight="true" outlineLevel="0" collapsed="false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</row>
    <row r="213" customFormat="false" ht="15.75" hidden="false" customHeight="true" outlineLevel="0" collapsed="false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</row>
    <row r="214" customFormat="false" ht="15.75" hidden="false" customHeight="true" outlineLevel="0" collapsed="false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</row>
    <row r="215" customFormat="false" ht="15.75" hidden="false" customHeight="true" outlineLevel="0" collapsed="false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</row>
    <row r="216" customFormat="false" ht="15.75" hidden="false" customHeight="true" outlineLevel="0" collapsed="false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</row>
    <row r="217" customFormat="false" ht="15.75" hidden="false" customHeight="true" outlineLevel="0" collapsed="false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</row>
    <row r="218" customFormat="false" ht="15.75" hidden="false" customHeight="true" outlineLevel="0" collapsed="false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</row>
    <row r="219" customFormat="false" ht="15.75" hidden="false" customHeight="true" outlineLevel="0" collapsed="false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</row>
    <row r="220" customFormat="false" ht="15.75" hidden="false" customHeight="true" outlineLevel="0" collapsed="false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</row>
    <row r="221" customFormat="false" ht="15.75" hidden="false" customHeight="true" outlineLevel="0" collapsed="false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</row>
    <row r="222" customFormat="false" ht="15.75" hidden="false" customHeight="true" outlineLevel="0" collapsed="false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</row>
    <row r="223" customFormat="false" ht="15.75" hidden="false" customHeight="true" outlineLevel="0" collapsed="false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</row>
    <row r="224" customFormat="false" ht="15.75" hidden="false" customHeight="true" outlineLevel="0" collapsed="false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</row>
    <row r="225" customFormat="false" ht="15.75" hidden="false" customHeight="true" outlineLevel="0" collapsed="false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</row>
    <row r="226" customFormat="false" ht="15.75" hidden="false" customHeight="true" outlineLevel="0" collapsed="false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</row>
    <row r="227" customFormat="false" ht="15.75" hidden="false" customHeight="true" outlineLevel="0" collapsed="false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</row>
    <row r="228" customFormat="false" ht="15.75" hidden="false" customHeight="true" outlineLevel="0" collapsed="false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</row>
    <row r="229" customFormat="false" ht="15.75" hidden="false" customHeight="true" outlineLevel="0" collapsed="false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</row>
    <row r="230" customFormat="false" ht="15.75" hidden="false" customHeight="true" outlineLevel="0" collapsed="false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</row>
    <row r="231" customFormat="false" ht="15.75" hidden="false" customHeight="true" outlineLevel="0" collapsed="false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</row>
    <row r="232" customFormat="false" ht="15.75" hidden="false" customHeight="true" outlineLevel="0" collapsed="false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</row>
    <row r="233" customFormat="false" ht="15.75" hidden="false" customHeight="true" outlineLevel="0" collapsed="false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</row>
    <row r="234" customFormat="false" ht="15.75" hidden="false" customHeight="true" outlineLevel="0" collapsed="false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</row>
    <row r="235" customFormat="false" ht="15.75" hidden="false" customHeight="true" outlineLevel="0" collapsed="false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</row>
    <row r="236" customFormat="false" ht="15.75" hidden="false" customHeight="true" outlineLevel="0" collapsed="false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</row>
    <row r="237" customFormat="false" ht="15.75" hidden="false" customHeight="true" outlineLevel="0" collapsed="false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</row>
    <row r="238" customFormat="false" ht="15.75" hidden="false" customHeight="true" outlineLevel="0" collapsed="false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</row>
    <row r="239" customFormat="false" ht="15.75" hidden="false" customHeight="true" outlineLevel="0" collapsed="false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</row>
    <row r="240" customFormat="false" ht="15.75" hidden="false" customHeight="true" outlineLevel="0" collapsed="false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</row>
    <row r="241" customFormat="false" ht="15.75" hidden="false" customHeight="true" outlineLevel="0" collapsed="false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</row>
    <row r="242" customFormat="false" ht="15.75" hidden="false" customHeight="true" outlineLevel="0" collapsed="false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</row>
    <row r="243" customFormat="false" ht="15.75" hidden="false" customHeight="true" outlineLevel="0" collapsed="false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</row>
    <row r="244" customFormat="false" ht="15.75" hidden="false" customHeight="true" outlineLevel="0" collapsed="false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</row>
    <row r="245" customFormat="false" ht="15.75" hidden="false" customHeight="true" outlineLevel="0" collapsed="false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</row>
    <row r="246" customFormat="false" ht="15.75" hidden="false" customHeight="true" outlineLevel="0" collapsed="false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</row>
    <row r="247" customFormat="false" ht="15.75" hidden="false" customHeight="true" outlineLevel="0" collapsed="false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</row>
    <row r="248" customFormat="false" ht="15.75" hidden="false" customHeight="true" outlineLevel="0" collapsed="false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</row>
    <row r="249" customFormat="false" ht="15.75" hidden="false" customHeight="true" outlineLevel="0" collapsed="false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</row>
    <row r="250" customFormat="false" ht="15.75" hidden="false" customHeight="true" outlineLevel="0" collapsed="false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</row>
    <row r="251" customFormat="false" ht="15.75" hidden="false" customHeight="true" outlineLevel="0" collapsed="false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</row>
    <row r="252" customFormat="false" ht="15.75" hidden="false" customHeight="true" outlineLevel="0" collapsed="false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</row>
    <row r="253" customFormat="false" ht="15.75" hidden="false" customHeight="true" outlineLevel="0" collapsed="false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</row>
    <row r="254" customFormat="false" ht="15.75" hidden="false" customHeight="true" outlineLevel="0" collapsed="false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</row>
    <row r="255" customFormat="false" ht="15.75" hidden="false" customHeight="true" outlineLevel="0" collapsed="false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</row>
    <row r="256" customFormat="false" ht="15.75" hidden="false" customHeight="true" outlineLevel="0" collapsed="false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</row>
    <row r="257" customFormat="false" ht="15.75" hidden="false" customHeight="true" outlineLevel="0" collapsed="false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</row>
    <row r="258" customFormat="false" ht="15.75" hidden="false" customHeight="true" outlineLevel="0" collapsed="false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</row>
    <row r="259" customFormat="false" ht="15.75" hidden="false" customHeight="true" outlineLevel="0" collapsed="false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</row>
    <row r="260" customFormat="false" ht="15.75" hidden="false" customHeight="true" outlineLevel="0" collapsed="false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</row>
    <row r="261" customFormat="false" ht="15.75" hidden="false" customHeight="true" outlineLevel="0" collapsed="false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</row>
    <row r="262" customFormat="false" ht="15.75" hidden="false" customHeight="true" outlineLevel="0" collapsed="false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</row>
    <row r="263" customFormat="false" ht="15.75" hidden="false" customHeight="true" outlineLevel="0" collapsed="false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</row>
    <row r="264" customFormat="false" ht="15.75" hidden="false" customHeight="true" outlineLevel="0" collapsed="false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</row>
    <row r="265" customFormat="false" ht="15.75" hidden="false" customHeight="true" outlineLevel="0" collapsed="false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</row>
    <row r="266" customFormat="false" ht="15.75" hidden="false" customHeight="true" outlineLevel="0" collapsed="false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</row>
    <row r="267" customFormat="false" ht="15.75" hidden="false" customHeight="true" outlineLevel="0" collapsed="false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</row>
    <row r="268" customFormat="false" ht="15.75" hidden="false" customHeight="true" outlineLevel="0" collapsed="false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</row>
    <row r="269" customFormat="false" ht="15.75" hidden="false" customHeight="true" outlineLevel="0" collapsed="false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</row>
    <row r="270" customFormat="false" ht="15.75" hidden="false" customHeight="true" outlineLevel="0" collapsed="false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</row>
    <row r="271" customFormat="false" ht="15.75" hidden="false" customHeight="true" outlineLevel="0" collapsed="false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</row>
    <row r="272" customFormat="false" ht="15.75" hidden="false" customHeight="true" outlineLevel="0" collapsed="false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</row>
    <row r="273" customFormat="false" ht="15.75" hidden="false" customHeight="true" outlineLevel="0" collapsed="false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</row>
    <row r="274" customFormat="false" ht="15.75" hidden="false" customHeight="true" outlineLevel="0" collapsed="false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</row>
    <row r="275" customFormat="false" ht="15.75" hidden="false" customHeight="true" outlineLevel="0" collapsed="false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</row>
    <row r="276" customFormat="false" ht="15.75" hidden="false" customHeight="true" outlineLevel="0" collapsed="false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</row>
    <row r="277" customFormat="false" ht="15.75" hidden="false" customHeight="true" outlineLevel="0" collapsed="false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</row>
    <row r="278" customFormat="false" ht="15.75" hidden="false" customHeight="true" outlineLevel="0" collapsed="false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</row>
    <row r="279" customFormat="false" ht="15.75" hidden="false" customHeight="true" outlineLevel="0" collapsed="false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</row>
    <row r="280" customFormat="false" ht="15.75" hidden="false" customHeight="true" outlineLevel="0" collapsed="false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</row>
    <row r="281" customFormat="false" ht="15.75" hidden="false" customHeight="true" outlineLevel="0" collapsed="false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</row>
    <row r="282" customFormat="false" ht="15.75" hidden="false" customHeight="true" outlineLevel="0" collapsed="false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</row>
    <row r="283" customFormat="false" ht="15.75" hidden="false" customHeight="true" outlineLevel="0" collapsed="false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</row>
    <row r="284" customFormat="false" ht="15.75" hidden="false" customHeight="true" outlineLevel="0" collapsed="false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</row>
    <row r="285" customFormat="false" ht="15.75" hidden="false" customHeight="true" outlineLevel="0" collapsed="false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</row>
    <row r="286" customFormat="false" ht="15.75" hidden="false" customHeight="true" outlineLevel="0" collapsed="false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</row>
    <row r="287" customFormat="false" ht="15.75" hidden="false" customHeight="true" outlineLevel="0" collapsed="false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</row>
    <row r="288" customFormat="false" ht="15.75" hidden="false" customHeight="true" outlineLevel="0" collapsed="false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</row>
    <row r="289" customFormat="false" ht="15.75" hidden="false" customHeight="true" outlineLevel="0" collapsed="false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</row>
    <row r="290" customFormat="false" ht="15.75" hidden="false" customHeight="true" outlineLevel="0" collapsed="false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</row>
    <row r="291" customFormat="false" ht="15.75" hidden="false" customHeight="true" outlineLevel="0" collapsed="false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</row>
    <row r="292" customFormat="false" ht="15.75" hidden="false" customHeight="true" outlineLevel="0" collapsed="false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</row>
    <row r="293" customFormat="false" ht="15.75" hidden="false" customHeight="true" outlineLevel="0" collapsed="false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</row>
    <row r="294" customFormat="false" ht="15.75" hidden="false" customHeight="true" outlineLevel="0" collapsed="false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</row>
    <row r="295" customFormat="false" ht="15.75" hidden="false" customHeight="true" outlineLevel="0" collapsed="false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</row>
    <row r="296" customFormat="false" ht="15.75" hidden="false" customHeight="true" outlineLevel="0" collapsed="false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</row>
    <row r="297" customFormat="false" ht="15.75" hidden="false" customHeight="true" outlineLevel="0" collapsed="false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</row>
    <row r="298" customFormat="false" ht="15.75" hidden="false" customHeight="true" outlineLevel="0" collapsed="false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</row>
    <row r="299" customFormat="false" ht="15.75" hidden="false" customHeight="true" outlineLevel="0" collapsed="false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</row>
    <row r="300" customFormat="false" ht="15.75" hidden="false" customHeight="true" outlineLevel="0" collapsed="false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</row>
    <row r="301" customFormat="false" ht="15.75" hidden="false" customHeight="true" outlineLevel="0" collapsed="false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</row>
    <row r="302" customFormat="false" ht="15.75" hidden="false" customHeight="true" outlineLevel="0" collapsed="false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</row>
    <row r="303" customFormat="false" ht="15.75" hidden="false" customHeight="true" outlineLevel="0" collapsed="false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</row>
    <row r="304" customFormat="false" ht="15.75" hidden="false" customHeight="true" outlineLevel="0" collapsed="false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</row>
    <row r="305" customFormat="false" ht="15.75" hidden="false" customHeight="true" outlineLevel="0" collapsed="false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</row>
    <row r="306" customFormat="false" ht="15.75" hidden="false" customHeight="true" outlineLevel="0" collapsed="false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</row>
    <row r="307" customFormat="false" ht="15.75" hidden="false" customHeight="true" outlineLevel="0" collapsed="false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</row>
    <row r="308" customFormat="false" ht="15.75" hidden="false" customHeight="true" outlineLevel="0" collapsed="false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</row>
    <row r="309" customFormat="false" ht="15.75" hidden="false" customHeight="true" outlineLevel="0" collapsed="false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</row>
    <row r="310" customFormat="false" ht="15.75" hidden="false" customHeight="true" outlineLevel="0" collapsed="false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</row>
    <row r="311" customFormat="false" ht="15.75" hidden="false" customHeight="true" outlineLevel="0" collapsed="false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</row>
    <row r="312" customFormat="false" ht="15.75" hidden="false" customHeight="true" outlineLevel="0" collapsed="false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</row>
    <row r="313" customFormat="false" ht="15.75" hidden="false" customHeight="true" outlineLevel="0" collapsed="false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</row>
    <row r="314" customFormat="false" ht="15.75" hidden="false" customHeight="true" outlineLevel="0" collapsed="false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</row>
    <row r="315" customFormat="false" ht="15.75" hidden="false" customHeight="true" outlineLevel="0" collapsed="false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</row>
    <row r="316" customFormat="false" ht="15.75" hidden="false" customHeight="true" outlineLevel="0" collapsed="false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</row>
    <row r="317" customFormat="false" ht="15.75" hidden="false" customHeight="true" outlineLevel="0" collapsed="false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</row>
    <row r="318" customFormat="false" ht="15.75" hidden="false" customHeight="true" outlineLevel="0" collapsed="false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</row>
    <row r="319" customFormat="false" ht="15.75" hidden="false" customHeight="true" outlineLevel="0" collapsed="false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</row>
    <row r="320" customFormat="false" ht="15.75" hidden="false" customHeight="true" outlineLevel="0" collapsed="false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</row>
    <row r="321" customFormat="false" ht="15.75" hidden="false" customHeight="true" outlineLevel="0" collapsed="false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</row>
    <row r="322" customFormat="false" ht="15.75" hidden="false" customHeight="true" outlineLevel="0" collapsed="false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</row>
    <row r="323" customFormat="false" ht="15.75" hidden="false" customHeight="true" outlineLevel="0" collapsed="false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</row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  <row r="1036" customFormat="false" ht="15.75" hidden="false" customHeight="true" outlineLevel="0" collapsed="false"/>
    <row r="1037" customFormat="false" ht="15.75" hidden="false" customHeight="true" outlineLevel="0" collapsed="false"/>
    <row r="1038" customFormat="false" ht="15.75" hidden="false" customHeight="true" outlineLevel="0" collapsed="false"/>
    <row r="1039" customFormat="false" ht="15.75" hidden="false" customHeight="true" outlineLevel="0" collapsed="false"/>
    <row r="1040" customFormat="false" ht="15.75" hidden="false" customHeight="true" outlineLevel="0" collapsed="false"/>
    <row r="1041" customFormat="false" ht="15.75" hidden="false" customHeight="true" outlineLevel="0" collapsed="false"/>
    <row r="1042" customFormat="false" ht="15.75" hidden="false" customHeight="true" outlineLevel="0" collapsed="false"/>
  </sheetData>
  <mergeCells count="19">
    <mergeCell ref="A3:A4"/>
    <mergeCell ref="B3:B4"/>
    <mergeCell ref="C3:C4"/>
    <mergeCell ref="D3:L3"/>
    <mergeCell ref="M3:M4"/>
    <mergeCell ref="N3:V3"/>
    <mergeCell ref="W3:W4"/>
    <mergeCell ref="X3:AF3"/>
    <mergeCell ref="AG3:AG4"/>
    <mergeCell ref="AH3:AP3"/>
    <mergeCell ref="A5:A17"/>
    <mergeCell ref="A18:A30"/>
    <mergeCell ref="A31:A43"/>
    <mergeCell ref="A44:A56"/>
    <mergeCell ref="A57:A69"/>
    <mergeCell ref="A70:A82"/>
    <mergeCell ref="A83:A93"/>
    <mergeCell ref="A127:B127"/>
    <mergeCell ref="A128:B1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LibreOffice/25.2.3.2$Windows_X86_64 LibreOffice_project/bbb074479178df812d175f709636b368952c2ce3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2023-07-10T15:21:11Z</dcterms:created>
  <dc:creator>Leila María Abduca</dc:creator>
  <dc:description/>
  <dc:language>es-AR</dc:language>
  <cp:lastModifiedBy/>
  <dcterms:modified xsi:type="dcterms:W3CDTF">2025-05-26T12:58:42Z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