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4A81A4C5-7632-48D0-B8BE-BD37D49B24F0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antiago del Estero" sheetId="1" r:id="rId1"/>
  </sheets>
  <definedNames>
    <definedName name="_xlnm.Print_Area" localSheetId="0">'Santiago del Estero'!$A$1:$K$101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84" i="1"/>
  <c r="F82" i="1"/>
  <c r="D19" i="1" l="1"/>
  <c r="B10" i="1" l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<sst xmlns="http://schemas.openxmlformats.org/spreadsheetml/2006/main" count="106" uniqueCount="93">
  <si>
    <t>Período</t>
  </si>
  <si>
    <t>TURISMO INTERNO</t>
  </si>
  <si>
    <t>Auto</t>
  </si>
  <si>
    <t>Ómnibus</t>
  </si>
  <si>
    <t>Tipo de alojamiento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</si>
  <si>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</si>
  <si>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</si>
  <si>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</si>
  <si>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</si>
  <si>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</si>
  <si>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</si>
  <si>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</si>
  <si>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</si>
  <si>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</si>
  <si>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</si>
  <si>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</si>
  <si>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</si>
  <si>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</si>
  <si>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</si>
  <si>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PERNOCTACIO-NES</t>
  </si>
  <si>
    <t>Motivos de viaje</t>
  </si>
  <si>
    <t>Visita a familiares y amigos</t>
  </si>
  <si>
    <t>Ocio</t>
  </si>
  <si>
    <t>Casa de familiares y amigos</t>
  </si>
  <si>
    <t>Hoteles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</si>
  <si>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</si>
  <si>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</si>
  <si>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</si>
  <si>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</si>
  <si>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</si>
  <si>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</si>
  <si>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</si>
  <si>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</si>
  <si>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</si>
  <si>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</si>
  <si>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</si>
  <si>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</si>
  <si>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</si>
  <si>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</si>
  <si>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</si>
  <si>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</si>
  <si>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</si>
  <si>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</si>
  <si>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</si>
  <si>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</si>
  <si>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</si>
  <si>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</si>
  <si>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</si>
  <si>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Cadenas hoteleras nacionales</t>
  </si>
  <si>
    <t>Cadenas hoteleras internacionales</t>
  </si>
  <si>
    <t>Cadenas hoteleras</t>
  </si>
  <si>
    <t>% del total de turistas</t>
  </si>
  <si>
    <t>Variables</t>
  </si>
  <si>
    <t>GASTO PROMEDIO
DIARIO</t>
  </si>
  <si>
    <t>Destinos de cabotaje</t>
  </si>
  <si>
    <t>Aerolíneas</t>
  </si>
  <si>
    <t>CONECTIVIDAD AÉREA</t>
  </si>
  <si>
    <t>CABOTAJE</t>
  </si>
  <si>
    <t>INTERNACIONAL</t>
  </si>
  <si>
    <t>TURISTAS RESIDENTES (1)</t>
  </si>
  <si>
    <t>TURISTAS EXTRANJEROS (2)</t>
  </si>
  <si>
    <t>Promedios 2017-2019</t>
  </si>
  <si>
    <t>Aerolíneas Argentinas</t>
  </si>
  <si>
    <t>Buenos Aires (AEP)</t>
  </si>
  <si>
    <t>Avión</t>
  </si>
  <si>
    <t>Sin conectividad internacional.</t>
  </si>
  <si>
    <t>Amérian</t>
  </si>
  <si>
    <t>Sin cadenas internacionales.</t>
  </si>
  <si>
    <t>(1) Promedios 2016-2019; (2) Promedios 2018-2019</t>
  </si>
  <si>
    <t>Promedios 2016-2019</t>
  </si>
  <si>
    <t>Porcentaje de turistas por trimestre. Promedios 2016-2019</t>
  </si>
  <si>
    <t>12°</t>
  </si>
  <si>
    <t>11°</t>
  </si>
  <si>
    <t>A.C.A.</t>
  </si>
  <si>
    <t>(2 establecimientos)</t>
  </si>
  <si>
    <t>PARQUE NACIONAL COPO</t>
  </si>
  <si>
    <t>TOTAL</t>
  </si>
  <si>
    <t>Aeropuerto Int. Termas de Río Hondo</t>
  </si>
  <si>
    <t>% asientos 2019</t>
  </si>
  <si>
    <t>Buenos Aires (AEP y EPA)</t>
  </si>
  <si>
    <t>SANTIAGO DEL ESTERO</t>
  </si>
  <si>
    <t>Aeropuerto Vcomod. Ángel de la Paz Aragonés (S del Estero)</t>
  </si>
  <si>
    <t>Flybondi</t>
  </si>
  <si>
    <t>TERMAS DE RÍO HONDO</t>
  </si>
  <si>
    <t>Aerolíneas Argentinas (hasta oct'19)</t>
  </si>
  <si>
    <t>Avianca (hasta feb'19)</t>
  </si>
  <si>
    <t>Santiago del Estero</t>
  </si>
  <si>
    <t>Total País</t>
  </si>
  <si>
    <t>en $ Jun. 2020</t>
  </si>
  <si>
    <t>Part. % en 
Total País</t>
  </si>
  <si>
    <t>Part. % en Stgo. del Estero</t>
  </si>
  <si>
    <t>Stgo. del Estero</t>
  </si>
  <si>
    <t>Cerrado desde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</si>
</sst>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0" fontId="0" fillId="0" borderId="0" xfId="0" applyFont="1" applyFill="1" applyBorder="1" applyAlignment="1">
      <alignment horizontal="center"/>
    </xf>
    <xf numFmtId="0" fontId="10" fillId="3" borderId="0" xfId="0" quotePrefix="1" applyFont="1" applyFill="1" applyAlignment="1">
      <alignment horizontal="left" vertical="center" indent="2"/>
    </xf>
    <xf numFmtId="3" fontId="0" fillId="0" borderId="0" xfId="0" applyNumberFormat="1" applyFont="1" applyFill="1" applyBorder="1"/>
    <xf numFmtId="0" fontId="16" fillId="2" borderId="13" xfId="0" applyFont="1" applyFill="1" applyBorder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7" fontId="6" fillId="5" borderId="2" xfId="0" applyNumberFormat="1" applyFont="1" applyFill="1" applyBorder="1" applyAlignment="1">
      <alignment horizontal="center" vertical="center" wrapText="1"/>
    </xf>
    <xf numFmtId="3" fontId="6" fillId="5" borderId="4" xfId="1" applyNumberFormat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166" fontId="6" fillId="3" borderId="30" xfId="1" applyNumberFormat="1" applyFont="1" applyFill="1" applyBorder="1" applyAlignment="1">
      <alignment horizontal="center" vertical="center"/>
    </xf>
    <xf numFmtId="3" fontId="6" fillId="3" borderId="31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6" fillId="3" borderId="38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17" fontId="16" fillId="6" borderId="0" xfId="0" applyNumberFormat="1" applyFont="1" applyFill="1" applyAlignment="1">
      <alignment horizontal="center" vertical="center" wrapText="1"/>
    </xf>
    <xf numFmtId="17" fontId="6" fillId="3" borderId="0" xfId="0" applyNumberFormat="1" applyFont="1" applyFill="1" applyAlignment="1">
      <alignment horizontal="center" vertical="center" wrapText="1"/>
    </xf>
    <xf numFmtId="17" fontId="16" fillId="6" borderId="24" xfId="0" applyNumberFormat="1" applyFont="1" applyFill="1" applyBorder="1" applyAlignment="1">
      <alignment horizontal="center" vertical="center" wrapText="1"/>
    </xf>
    <xf numFmtId="17" fontId="16" fillId="6" borderId="0" xfId="0" applyNumberFormat="1" applyFont="1" applyFill="1" applyBorder="1" applyAlignment="1">
      <alignment horizontal="center" vertical="center" wrapText="1"/>
    </xf>
    <xf numFmtId="9" fontId="9" fillId="3" borderId="6" xfId="1" applyNumberFormat="1" applyFont="1" applyFill="1" applyBorder="1" applyAlignment="1">
      <alignment horizontal="center" vertical="center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SANTIAGO DEL ESTERO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877422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630144</xdr:colOff>
      <xdr:row>20</xdr:row>
      <xdr:rowOff>190723</xdr:rowOff>
    </xdr:from>
    <xdr:to>
      <xdr:col>7</xdr:col>
      <xdr:colOff>47625</xdr:colOff>
      <xdr:row>23</xdr:row>
      <xdr:rowOff>71438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523363" y="5250879"/>
          <a:ext cx="3715637" cy="523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2016-2019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50499</xdr:colOff>
      <xdr:row>99</xdr:row>
      <xdr:rowOff>36530</xdr:rowOff>
    </xdr:from>
    <xdr:to>
      <xdr:col>1</xdr:col>
      <xdr:colOff>674359</xdr:colOff>
      <xdr:row>100</xdr:row>
      <xdr:rowOff>179292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50499" y="28342589"/>
          <a:ext cx="2607301" cy="333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33991</xdr:colOff>
      <xdr:row>72</xdr:row>
      <xdr:rowOff>204581</xdr:rowOff>
    </xdr:from>
    <xdr:to>
      <xdr:col>3</xdr:col>
      <xdr:colOff>521773</xdr:colOff>
      <xdr:row>73</xdr:row>
      <xdr:rowOff>190501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33991" y="16778081"/>
          <a:ext cx="4488282" cy="254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3</xdr:col>
      <xdr:colOff>770409</xdr:colOff>
      <xdr:row>57</xdr:row>
      <xdr:rowOff>47624</xdr:rowOff>
    </xdr:from>
    <xdr:to>
      <xdr:col>7</xdr:col>
      <xdr:colOff>906616</xdr:colOff>
      <xdr:row>59</xdr:row>
      <xdr:rowOff>23661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4770909" y="13158506"/>
          <a:ext cx="3486766" cy="51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7</xdr:col>
      <xdr:colOff>821528</xdr:colOff>
      <xdr:row>57</xdr:row>
      <xdr:rowOff>47624</xdr:rowOff>
    </xdr:from>
    <xdr:to>
      <xdr:col>10</xdr:col>
      <xdr:colOff>631029</xdr:colOff>
      <xdr:row>59</xdr:row>
      <xdr:rowOff>23811</xdr:rowOff>
    </xdr:to>
    <xdr:sp macro="" textlink="">
      <xdr:nvSpPr>
        <xdr:cNvPr id="36" name="TextBox 22">
          <a:extLst>
            <a:ext uri="{FF2B5EF4-FFF2-40B4-BE49-F238E27FC236}">
              <a16:creationId xmlns:a16="http://schemas.microsoft.com/office/drawing/2014/main" id="{5642A452-5956-48F7-B5ED-CF72E84528AF}"/>
            </a:ext>
          </a:extLst>
        </xdr:cNvPr>
        <xdr:cNvSpPr txBox="1"/>
      </xdr:nvSpPr>
      <xdr:spPr>
        <a:xfrm>
          <a:off x="8012903" y="13334999"/>
          <a:ext cx="3012282" cy="500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625245</xdr:colOff>
      <xdr:row>33</xdr:row>
      <xdr:rowOff>180013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87BABE-C541-4E62-A74E-CF8B5E08B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87353"/>
          <a:ext cx="3639627" cy="2085013"/>
        </a:xfrm>
        <a:prstGeom prst="rect">
          <a:avLst/>
        </a:prstGeom>
      </xdr:spPr>
    </xdr:pic>
    <xdr:clientData/>
  </xdr:twoCellAnchor>
  <xdr:twoCellAnchor editAs="oneCell">
    <xdr:from>
      <xdr:col>2</xdr:col>
      <xdr:colOff>705971</xdr:colOff>
      <xdr:row>22</xdr:row>
      <xdr:rowOff>100853</xdr:rowOff>
    </xdr:from>
    <xdr:to>
      <xdr:col>6</xdr:col>
      <xdr:colOff>205691</xdr:colOff>
      <xdr:row>43</xdr:row>
      <xdr:rowOff>122901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401E1E-0252-4B59-B8C1-2E285DDA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20353" y="6286500"/>
          <a:ext cx="3578662" cy="4078577"/>
        </a:xfrm>
        <a:prstGeom prst="rect">
          <a:avLst/>
        </a:prstGeom>
      </xdr:spPr>
    </xdr:pic>
    <xdr:clientData/>
  </xdr:twoCellAnchor>
  <xdr:twoCellAnchor editAs="oneCell">
    <xdr:from>
      <xdr:col>3</xdr:col>
      <xdr:colOff>302559</xdr:colOff>
      <xdr:row>58</xdr:row>
      <xdr:rowOff>201707</xdr:rowOff>
    </xdr:from>
    <xdr:to>
      <xdr:col>7</xdr:col>
      <xdr:colOff>770228</xdr:colOff>
      <xdr:row>73</xdr:row>
      <xdr:rowOff>112443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AFC36F-D582-49C9-A3AB-85A74923F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03059" y="14253883"/>
          <a:ext cx="3907875" cy="3395766"/>
        </a:xfrm>
        <a:prstGeom prst="rect">
          <a:avLst/>
        </a:prstGeom>
      </xdr:spPr>
    </xdr:pic>
    <xdr:clientData/>
  </xdr:twoCellAnchor>
  <xdr:twoCellAnchor editAs="oneCell">
    <xdr:from>
      <xdr:col>7</xdr:col>
      <xdr:colOff>627529</xdr:colOff>
      <xdr:row>58</xdr:row>
      <xdr:rowOff>168088</xdr:rowOff>
    </xdr:from>
    <xdr:to>
      <xdr:col>10</xdr:col>
      <xdr:colOff>890585</xdr:colOff>
      <xdr:row>73</xdr:row>
      <xdr:rowOff>60535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3495EF-9600-4CCB-A33B-386DAEB4C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68235" y="14220264"/>
          <a:ext cx="3456732" cy="3377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3"/>
  <sheetViews>
    <sheetView showGridLines="0" tabSelected="1" zoomScale="80" zoomScaleNormal="80" zoomScaleSheetLayoutView="80" zoomScalePageLayoutView="10" workbookViewId="0">
      <selection activeCell="B82" sqref="B82"/>
    </sheetView>
  </sheetViews>
  <sheetFormatPr baseColWidth="10" defaultColWidth="11.41796875" defaultRowHeight="14.4" x14ac:dyDescent="0.55000000000000004"/>
  <cols>
    <col min="1" max="1" width="29.68359375" style="4" customWidth="1"/>
    <col min="2" max="2" width="15.41796875" style="4" customWidth="1"/>
    <col min="3" max="4" width="14.83984375" style="4" customWidth="1"/>
    <col min="5" max="6" width="15.83984375" style="4" customWidth="1"/>
    <col min="7" max="7" width="5.15625" style="4" customWidth="1"/>
    <col min="8" max="8" width="15.83984375" style="4" customWidth="1"/>
    <col min="9" max="9" width="14.578125" style="4" customWidth="1"/>
    <col min="10" max="10" width="17.41796875" style="4" customWidth="1"/>
    <col min="11" max="11" width="14.578125" style="4" customWidth="1"/>
    <col min="12" max="12" width="7.41796875" style="3" customWidth="1"/>
    <col min="13" max="13" width="11.41796875" style="3"/>
    <col min="14" max="14" width="18.578125" style="3" customWidth="1"/>
    <col min="15" max="16" width="14.26171875" style="3" customWidth="1"/>
    <col min="17" max="18" width="11.41796875" style="3"/>
    <col min="19" max="19" width="8" style="3" bestFit="1" customWidth="1"/>
    <col min="20" max="20" width="11.41796875" style="3"/>
    <col min="21" max="26" width="11.41796875" style="73"/>
    <col min="27" max="16384" width="11.41796875" style="7"/>
  </cols>
  <sheetData>
    <row r="1" spans="1:26" ht="6" customHeight="1" x14ac:dyDescent="0.55000000000000004"/>
    <row r="6" spans="1:26" ht="20.399999999999999" x14ac:dyDescent="0.55000000000000004">
      <c r="A6" s="10" t="s">
        <v>7</v>
      </c>
      <c r="F6" s="10"/>
      <c r="X6" s="74"/>
    </row>
    <row r="7" spans="1:26" ht="18" customHeight="1" x14ac:dyDescent="0.55000000000000004">
      <c r="A7" s="4" t="s">
        <v>68</v>
      </c>
      <c r="X7" s="74"/>
    </row>
    <row r="8" spans="1:26" ht="40" customHeight="1" x14ac:dyDescent="0.55000000000000004">
      <c r="A8" s="136" t="s">
        <v>9</v>
      </c>
      <c r="B8" s="136"/>
      <c r="C8" s="136"/>
      <c r="D8" s="137"/>
      <c r="E8" s="102"/>
      <c r="F8" s="39"/>
      <c r="G8" s="120"/>
      <c r="H8" s="120"/>
      <c r="I8" s="120"/>
      <c r="J8" s="120"/>
      <c r="K8" s="120"/>
      <c r="R8" s="73"/>
      <c r="S8" s="73"/>
      <c r="T8" s="73"/>
      <c r="U8" s="74"/>
      <c r="X8" s="7"/>
      <c r="Y8" s="7"/>
      <c r="Z8" s="7"/>
    </row>
    <row r="9" spans="1:26" ht="31.2" x14ac:dyDescent="0.55000000000000004">
      <c r="A9" s="106"/>
      <c r="B9" s="107" t="s">
        <v>8</v>
      </c>
      <c r="C9" s="8" t="s">
        <v>90</v>
      </c>
      <c r="D9" s="8" t="s">
        <v>89</v>
      </c>
      <c r="E9" s="17"/>
      <c r="F9" s="17"/>
      <c r="G9" s="17"/>
      <c r="H9" s="17"/>
      <c r="I9" s="17"/>
      <c r="J9" s="17"/>
      <c r="K9" s="71"/>
      <c r="R9" s="73"/>
      <c r="S9" s="73"/>
      <c r="T9" s="73"/>
      <c r="U9" s="74"/>
      <c r="X9" s="7"/>
      <c r="Y9" s="7"/>
      <c r="Z9" s="7"/>
    </row>
    <row r="10" spans="1:26" s="76" customFormat="1" ht="24" customHeight="1" x14ac:dyDescent="0.55000000000000004">
      <c r="A10" s="9" t="s">
        <v>59</v>
      </c>
      <c r="B10" s="108">
        <f>+B19</f>
        <v>1114958.2054246105</v>
      </c>
      <c r="C10" s="103">
        <f>B10/$B$12</f>
        <v>0.98761566300852843</v>
      </c>
      <c r="D10" s="103">
        <v>2.4018344966547402E-2</v>
      </c>
      <c r="E10" s="19"/>
      <c r="F10" s="18"/>
      <c r="G10" s="20"/>
      <c r="H10" s="19"/>
      <c r="I10" s="20"/>
      <c r="J10" s="20"/>
      <c r="K10" s="72"/>
      <c r="L10" s="75"/>
      <c r="M10" s="75"/>
      <c r="N10" s="75"/>
      <c r="P10" s="75"/>
      <c r="Q10" s="75"/>
      <c r="R10" s="77"/>
      <c r="S10" s="77"/>
      <c r="T10" s="77"/>
      <c r="U10" s="74"/>
      <c r="V10" s="77"/>
      <c r="W10" s="77"/>
    </row>
    <row r="11" spans="1:26" ht="24" customHeight="1" x14ac:dyDescent="0.55000000000000004">
      <c r="A11" s="12" t="s">
        <v>60</v>
      </c>
      <c r="B11" s="109">
        <f>+B55</f>
        <v>13981.165613880534</v>
      </c>
      <c r="C11" s="104">
        <f>B11/$B$12</f>
        <v>1.2384336991471481E-2</v>
      </c>
      <c r="D11" s="155">
        <v>1.9514552860154641E-3</v>
      </c>
      <c r="E11" s="19"/>
      <c r="F11" s="18"/>
      <c r="G11" s="20"/>
      <c r="H11" s="19"/>
      <c r="I11" s="20"/>
      <c r="J11" s="20"/>
      <c r="K11" s="72"/>
      <c r="R11" s="73"/>
      <c r="S11" s="73"/>
      <c r="T11" s="73"/>
      <c r="U11" s="74"/>
      <c r="X11" s="7"/>
      <c r="Y11" s="7"/>
      <c r="Z11" s="7"/>
    </row>
    <row r="12" spans="1:26" ht="24" customHeight="1" x14ac:dyDescent="0.55000000000000004">
      <c r="A12" s="13" t="s">
        <v>11</v>
      </c>
      <c r="B12" s="110">
        <f>SUM(B10:B11)</f>
        <v>1128939.3710384911</v>
      </c>
      <c r="C12" s="105">
        <f>B12/$B$12</f>
        <v>1</v>
      </c>
      <c r="D12" s="105">
        <v>2.1067965488519007E-2</v>
      </c>
      <c r="E12" s="19"/>
      <c r="F12" s="18"/>
      <c r="G12" s="20"/>
      <c r="H12" s="19"/>
      <c r="I12" s="20"/>
      <c r="J12" s="20"/>
      <c r="K12" s="72"/>
      <c r="R12" s="73"/>
      <c r="S12" s="73"/>
      <c r="T12" s="73"/>
      <c r="U12" s="74"/>
      <c r="X12" s="7"/>
      <c r="Y12" s="7"/>
      <c r="Z12" s="7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ht="20.399999999999999" x14ac:dyDescent="0.55000000000000004">
      <c r="A14" s="65" t="s">
        <v>1</v>
      </c>
      <c r="B14" s="81"/>
      <c r="C14" s="81"/>
      <c r="D14" s="81"/>
      <c r="E14" s="81"/>
      <c r="F14" s="81"/>
      <c r="G14" s="81"/>
      <c r="H14" s="81"/>
      <c r="I14" s="82"/>
      <c r="J14" s="82"/>
      <c r="K14" s="82"/>
      <c r="R14" s="73"/>
      <c r="S14" s="73"/>
      <c r="T14" s="73"/>
      <c r="U14" s="74"/>
      <c r="X14" s="7"/>
      <c r="Y14" s="7"/>
      <c r="Z14" s="7"/>
    </row>
    <row r="15" spans="1:26" ht="18.3" x14ac:dyDescent="0.7">
      <c r="A15" s="6" t="s">
        <v>15</v>
      </c>
      <c r="B15" s="2"/>
      <c r="C15" s="2"/>
      <c r="D15" s="2"/>
      <c r="E15" s="2"/>
      <c r="H15" s="34" t="s">
        <v>17</v>
      </c>
      <c r="I15" s="3"/>
      <c r="J15" s="3"/>
      <c r="K15" s="3"/>
      <c r="R15" s="73"/>
      <c r="S15" s="73"/>
      <c r="T15" s="73"/>
      <c r="U15" s="74"/>
      <c r="X15" s="7"/>
      <c r="Y15" s="7"/>
      <c r="Z15" s="7"/>
    </row>
    <row r="16" spans="1:26" ht="15.6" x14ac:dyDescent="0.6">
      <c r="A16" s="4" t="s">
        <v>69</v>
      </c>
      <c r="B16" s="2"/>
      <c r="C16" s="2"/>
      <c r="D16" s="2"/>
      <c r="E16" s="59"/>
      <c r="H16" s="4" t="s">
        <v>69</v>
      </c>
      <c r="I16" s="3"/>
      <c r="J16" s="3"/>
      <c r="K16" s="3"/>
      <c r="R16" s="73"/>
      <c r="S16" s="73"/>
      <c r="T16" s="73"/>
      <c r="U16" s="74"/>
      <c r="X16" s="7"/>
      <c r="Y16" s="7"/>
      <c r="Z16" s="7"/>
    </row>
    <row r="17" spans="1:26" ht="43.2" x14ac:dyDescent="0.55000000000000004">
      <c r="A17" s="133" t="s">
        <v>69</v>
      </c>
      <c r="B17" s="96" t="s">
        <v>12</v>
      </c>
      <c r="C17" s="96" t="s">
        <v>19</v>
      </c>
      <c r="D17" s="96" t="s">
        <v>13</v>
      </c>
      <c r="E17" s="96" t="s">
        <v>18</v>
      </c>
      <c r="F17" s="96" t="s">
        <v>53</v>
      </c>
      <c r="H17" s="123" t="s">
        <v>52</v>
      </c>
      <c r="I17" s="124"/>
      <c r="J17" s="133" t="s">
        <v>51</v>
      </c>
      <c r="K17" s="3"/>
      <c r="R17" s="73"/>
      <c r="S17" s="73"/>
      <c r="T17" s="73"/>
      <c r="U17" s="74"/>
      <c r="X17" s="7"/>
      <c r="Y17" s="7"/>
      <c r="Z17" s="7"/>
    </row>
    <row r="18" spans="1:26" x14ac:dyDescent="0.55000000000000004">
      <c r="A18" s="134"/>
      <c r="B18" s="97" t="s">
        <v>8</v>
      </c>
      <c r="C18" s="97" t="s">
        <v>14</v>
      </c>
      <c r="D18" s="97" t="s">
        <v>14</v>
      </c>
      <c r="E18" s="97" t="s">
        <v>88</v>
      </c>
      <c r="F18" s="97" t="s">
        <v>88</v>
      </c>
      <c r="H18" s="125"/>
      <c r="I18" s="126"/>
      <c r="J18" s="146"/>
      <c r="K18" s="1"/>
      <c r="R18" s="73"/>
      <c r="S18" s="73"/>
      <c r="T18" s="73"/>
      <c r="U18" s="74"/>
      <c r="X18" s="7"/>
      <c r="Y18" s="7"/>
      <c r="Z18" s="7"/>
    </row>
    <row r="19" spans="1:26" ht="25" customHeight="1" x14ac:dyDescent="0.55000000000000004">
      <c r="A19" s="111" t="s">
        <v>86</v>
      </c>
      <c r="B19" s="111">
        <v>1114958.2054246105</v>
      </c>
      <c r="C19" s="111">
        <v>7892771.9912897414</v>
      </c>
      <c r="D19" s="112">
        <f>+C19/B19</f>
        <v>7.078984622821741</v>
      </c>
      <c r="E19" s="111">
        <v>8374.2371566561014</v>
      </c>
      <c r="F19" s="113">
        <v>1182.9715139737177</v>
      </c>
      <c r="H19" s="51" t="s">
        <v>20</v>
      </c>
      <c r="I19" s="52"/>
      <c r="J19" s="52"/>
      <c r="K19" s="1"/>
      <c r="R19" s="73"/>
      <c r="S19" s="73"/>
      <c r="T19" s="73"/>
      <c r="U19" s="74"/>
      <c r="X19" s="7"/>
      <c r="Y19" s="7"/>
      <c r="Z19" s="7"/>
    </row>
    <row r="20" spans="1:26" ht="25" customHeight="1" x14ac:dyDescent="0.55000000000000004">
      <c r="A20" s="114" t="s">
        <v>87</v>
      </c>
      <c r="B20" s="114">
        <v>46421108.822340474</v>
      </c>
      <c r="C20" s="114">
        <v>243037592.39957762</v>
      </c>
      <c r="D20" s="115">
        <v>5.2354973537946625</v>
      </c>
      <c r="E20" s="114">
        <v>8075.625147676943</v>
      </c>
      <c r="F20" s="116">
        <v>1542.4752610797846</v>
      </c>
      <c r="H20" s="89" t="s">
        <v>21</v>
      </c>
      <c r="I20" s="53"/>
      <c r="J20" s="54">
        <v>0.49</v>
      </c>
      <c r="K20" s="1"/>
      <c r="R20" s="73"/>
      <c r="S20" s="73"/>
      <c r="T20" s="73"/>
      <c r="U20" s="74"/>
      <c r="X20" s="7"/>
      <c r="Y20" s="7"/>
      <c r="Z20" s="7"/>
    </row>
    <row r="21" spans="1:26" s="78" customFormat="1" ht="15.6" x14ac:dyDescent="0.55000000000000004">
      <c r="A21"/>
      <c r="B21"/>
      <c r="C21"/>
      <c r="D21"/>
      <c r="E21"/>
      <c r="F21"/>
      <c r="G21"/>
      <c r="H21" s="89" t="s">
        <v>22</v>
      </c>
      <c r="I21" s="53"/>
      <c r="J21" s="54">
        <v>0.46</v>
      </c>
      <c r="K21"/>
    </row>
    <row r="22" spans="1:26" ht="18.3" x14ac:dyDescent="0.55000000000000004">
      <c r="A22" s="6" t="s">
        <v>16</v>
      </c>
      <c r="H22" s="51" t="s">
        <v>4</v>
      </c>
      <c r="I22" s="53"/>
      <c r="J22" s="55"/>
      <c r="K22" s="1"/>
      <c r="R22" s="73"/>
      <c r="S22" s="73"/>
      <c r="T22" s="73"/>
      <c r="U22" s="74"/>
      <c r="X22" s="7"/>
      <c r="Y22" s="7"/>
      <c r="Z22" s="7"/>
    </row>
    <row r="23" spans="1:26" ht="15.6" x14ac:dyDescent="0.55000000000000004">
      <c r="A23" s="4" t="s">
        <v>70</v>
      </c>
      <c r="H23" s="89" t="s">
        <v>23</v>
      </c>
      <c r="I23" s="89"/>
      <c r="J23" s="54">
        <v>0.49</v>
      </c>
      <c r="X23" s="74"/>
    </row>
    <row r="24" spans="1:26" ht="15" customHeight="1" x14ac:dyDescent="0.55000000000000004">
      <c r="H24" s="89" t="s">
        <v>24</v>
      </c>
      <c r="I24" s="89"/>
      <c r="J24" s="54">
        <v>0.37</v>
      </c>
      <c r="X24" s="74"/>
    </row>
    <row r="25" spans="1:26" ht="15" customHeight="1" x14ac:dyDescent="0.55000000000000004">
      <c r="H25" s="89" t="s">
        <v>25</v>
      </c>
      <c r="I25" s="89"/>
      <c r="J25" s="54">
        <v>0.09</v>
      </c>
      <c r="X25" s="74"/>
    </row>
    <row r="26" spans="1:26" ht="15" customHeight="1" x14ac:dyDescent="0.55000000000000004">
      <c r="H26" s="51" t="s">
        <v>26</v>
      </c>
      <c r="I26" s="53"/>
      <c r="J26" s="55"/>
      <c r="X26" s="74"/>
    </row>
    <row r="27" spans="1:26" ht="15" customHeight="1" x14ac:dyDescent="0.55000000000000004">
      <c r="H27" s="89" t="s">
        <v>2</v>
      </c>
      <c r="I27" s="53"/>
      <c r="J27" s="54">
        <v>0.52</v>
      </c>
      <c r="X27" s="74"/>
    </row>
    <row r="28" spans="1:26" ht="15" customHeight="1" x14ac:dyDescent="0.55000000000000004">
      <c r="H28" s="89" t="s">
        <v>3</v>
      </c>
      <c r="I28" s="53"/>
      <c r="J28" s="54">
        <v>0.45</v>
      </c>
      <c r="X28" s="74"/>
    </row>
    <row r="29" spans="1:26" ht="15" customHeight="1" x14ac:dyDescent="0.55000000000000004">
      <c r="H29" s="89" t="s">
        <v>64</v>
      </c>
      <c r="I29" s="53"/>
      <c r="J29" s="54">
        <v>0.03</v>
      </c>
      <c r="X29" s="74"/>
    </row>
    <row r="30" spans="1:26" ht="15" customHeight="1" x14ac:dyDescent="0.55000000000000004">
      <c r="H30" s="51" t="s">
        <v>5</v>
      </c>
      <c r="I30" s="53"/>
      <c r="J30" s="55"/>
      <c r="X30" s="74"/>
    </row>
    <row r="31" spans="1:26" ht="15" customHeight="1" x14ac:dyDescent="0.55000000000000004">
      <c r="H31" s="89" t="s">
        <v>27</v>
      </c>
      <c r="I31" s="53"/>
      <c r="J31" s="56">
        <v>0.1457945638625118</v>
      </c>
      <c r="X31" s="74"/>
    </row>
    <row r="32" spans="1:26" ht="15" customHeight="1" x14ac:dyDescent="0.6">
      <c r="B32" s="59"/>
      <c r="H32" s="89" t="s">
        <v>28</v>
      </c>
      <c r="I32" s="53"/>
      <c r="J32" s="56">
        <v>0.22977450715644337</v>
      </c>
      <c r="X32" s="74"/>
    </row>
    <row r="33" spans="1:26" ht="15" customHeight="1" x14ac:dyDescent="0.55000000000000004">
      <c r="H33" s="89" t="s">
        <v>29</v>
      </c>
      <c r="I33" s="57"/>
      <c r="J33" s="56">
        <v>0.20655828661306688</v>
      </c>
      <c r="X33" s="74"/>
    </row>
    <row r="34" spans="1:26" ht="15" customHeight="1" x14ac:dyDescent="0.55000000000000004">
      <c r="B34"/>
      <c r="C34"/>
      <c r="H34" s="89" t="s">
        <v>30</v>
      </c>
      <c r="I34" s="57"/>
      <c r="J34" s="56">
        <v>0.18156185801445293</v>
      </c>
      <c r="X34" s="74"/>
    </row>
    <row r="35" spans="1:26" ht="15" customHeight="1" x14ac:dyDescent="0.55000000000000004">
      <c r="B35"/>
      <c r="C35"/>
      <c r="H35" s="89" t="s">
        <v>6</v>
      </c>
      <c r="I35" s="58"/>
      <c r="J35" s="56">
        <v>0.23631078435352409</v>
      </c>
      <c r="X35" s="74"/>
    </row>
    <row r="36" spans="1:26" ht="15" customHeight="1" x14ac:dyDescent="0.55000000000000004">
      <c r="B36"/>
      <c r="C36"/>
      <c r="H36" s="7"/>
      <c r="I36" s="7"/>
      <c r="J36" s="7"/>
      <c r="X36" s="74"/>
    </row>
    <row r="37" spans="1:26" x14ac:dyDescent="0.55000000000000004">
      <c r="A37"/>
      <c r="B37"/>
      <c r="C37"/>
      <c r="X37" s="74"/>
    </row>
    <row r="38" spans="1:26" x14ac:dyDescent="0.55000000000000004">
      <c r="A38"/>
      <c r="B38"/>
      <c r="C38"/>
      <c r="K38" s="7"/>
      <c r="X38" s="74"/>
    </row>
    <row r="39" spans="1:26" ht="15" customHeight="1" x14ac:dyDescent="0.55000000000000004">
      <c r="A39"/>
      <c r="B39"/>
      <c r="C39"/>
      <c r="K39" s="7"/>
      <c r="X39" s="74"/>
    </row>
    <row r="40" spans="1:26" ht="15" customHeight="1" x14ac:dyDescent="0.55000000000000004">
      <c r="K40" s="7"/>
      <c r="X40" s="74"/>
    </row>
    <row r="41" spans="1:26" s="30" customFormat="1" ht="18.3" x14ac:dyDescent="0.55000000000000004">
      <c r="A41" s="6" t="s">
        <v>36</v>
      </c>
      <c r="B41" s="4"/>
      <c r="C41" s="4"/>
      <c r="G41" s="4"/>
      <c r="K41" s="135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 t="s">
        <v>61</v>
      </c>
      <c r="B42" s="4"/>
      <c r="C42" s="4"/>
      <c r="G42" s="4"/>
      <c r="K42" s="135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127" t="s">
        <v>37</v>
      </c>
      <c r="B43" s="128"/>
      <c r="C43" s="36" t="s">
        <v>32</v>
      </c>
      <c r="G43" s="4"/>
      <c r="K43" s="135"/>
    </row>
    <row r="44" spans="1:26" s="27" customFormat="1" ht="15" customHeight="1" x14ac:dyDescent="0.55000000000000004">
      <c r="A44" s="129" t="s">
        <v>34</v>
      </c>
      <c r="B44" s="130"/>
      <c r="C44" s="61" t="s">
        <v>71</v>
      </c>
      <c r="G44" s="4"/>
      <c r="K44" s="25"/>
    </row>
    <row r="45" spans="1:26" s="27" customFormat="1" x14ac:dyDescent="0.55000000000000004">
      <c r="A45" s="131" t="s">
        <v>35</v>
      </c>
      <c r="B45" s="132"/>
      <c r="C45" s="62" t="s">
        <v>72</v>
      </c>
      <c r="G45" s="4"/>
      <c r="K45" s="25"/>
    </row>
    <row r="46" spans="1:26" s="27" customFormat="1" ht="15" customHeight="1" x14ac:dyDescent="0.55000000000000004">
      <c r="A46" s="131" t="s">
        <v>33</v>
      </c>
      <c r="B46" s="132"/>
      <c r="C46" s="62" t="s">
        <v>71</v>
      </c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5" t="s">
        <v>31</v>
      </c>
      <c r="B50" s="67"/>
      <c r="C50" s="80"/>
      <c r="D50" s="67"/>
      <c r="E50" s="67"/>
      <c r="F50" s="67"/>
      <c r="G50" s="67"/>
      <c r="H50" s="67"/>
      <c r="I50" s="67"/>
      <c r="J50" s="67"/>
      <c r="K50" s="80"/>
    </row>
    <row r="51" spans="1:11" s="27" customFormat="1" ht="15" customHeight="1" x14ac:dyDescent="0.55000000000000004">
      <c r="A51" s="6" t="s">
        <v>15</v>
      </c>
      <c r="C51" s="33"/>
      <c r="K51" s="33"/>
    </row>
    <row r="52" spans="1:11" s="27" customFormat="1" ht="15" customHeight="1" x14ac:dyDescent="0.55000000000000004">
      <c r="A52" s="4" t="s">
        <v>38</v>
      </c>
      <c r="C52" s="33"/>
      <c r="K52" s="33"/>
    </row>
    <row r="53" spans="1:11" s="27" customFormat="1" ht="35.25" customHeight="1" x14ac:dyDescent="0.55000000000000004">
      <c r="A53" s="121" t="s">
        <v>0</v>
      </c>
      <c r="B53" s="138" t="s">
        <v>10</v>
      </c>
      <c r="C53" s="139"/>
      <c r="D53"/>
      <c r="E53"/>
      <c r="F53"/>
      <c r="K53" s="33"/>
    </row>
    <row r="54" spans="1:11" s="27" customFormat="1" ht="21.75" customHeight="1" x14ac:dyDescent="0.55000000000000004">
      <c r="A54" s="122"/>
      <c r="B54" s="117" t="s">
        <v>91</v>
      </c>
      <c r="C54" s="118" t="s">
        <v>87</v>
      </c>
      <c r="D54"/>
      <c r="E54"/>
      <c r="F54"/>
      <c r="K54" s="33"/>
    </row>
    <row r="55" spans="1:11" s="27" customFormat="1" ht="31.5" customHeight="1" x14ac:dyDescent="0.55000000000000004">
      <c r="A55" s="35" t="s">
        <v>38</v>
      </c>
      <c r="B55" s="119">
        <v>13981.165613880534</v>
      </c>
      <c r="C55" s="38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5" t="s">
        <v>44</v>
      </c>
      <c r="B57" s="66"/>
      <c r="C57" s="66"/>
      <c r="D57" s="67"/>
      <c r="E57" s="68"/>
      <c r="F57" s="67"/>
      <c r="G57" s="69"/>
      <c r="H57" s="70"/>
      <c r="I57" s="67"/>
      <c r="J57" s="67"/>
      <c r="K57" s="67"/>
    </row>
    <row r="58" spans="1:11" s="27" customFormat="1" ht="21" customHeight="1" thickBot="1" x14ac:dyDescent="0.6">
      <c r="A58" s="63" t="s">
        <v>46</v>
      </c>
      <c r="B58" s="64">
        <v>321</v>
      </c>
      <c r="C58" s="32"/>
      <c r="F58" s="31"/>
      <c r="G58" s="30"/>
    </row>
    <row r="59" spans="1:11" s="27" customFormat="1" ht="21" customHeight="1" x14ac:dyDescent="0.55000000000000004">
      <c r="A59" s="46" t="s">
        <v>47</v>
      </c>
      <c r="B59" s="47">
        <v>19002</v>
      </c>
      <c r="C59" s="43"/>
      <c r="F59" s="31"/>
      <c r="G59" s="30"/>
    </row>
    <row r="60" spans="1:11" s="27" customFormat="1" ht="16.5" customHeight="1" x14ac:dyDescent="0.55000000000000004">
      <c r="A60" s="49"/>
      <c r="B60" s="45"/>
      <c r="C60" s="32"/>
    </row>
    <row r="61" spans="1:11" s="27" customFormat="1" ht="29.5" customHeight="1" x14ac:dyDescent="0.7">
      <c r="A61" s="34" t="s">
        <v>50</v>
      </c>
      <c r="B61" s="31"/>
      <c r="C61" s="30"/>
      <c r="D61" s="50"/>
      <c r="F61" s="140"/>
      <c r="G61" s="140"/>
      <c r="H61" s="50"/>
      <c r="I61" s="50"/>
    </row>
    <row r="62" spans="1:11" s="27" customFormat="1" ht="21" customHeight="1" x14ac:dyDescent="0.55000000000000004">
      <c r="A62" s="91" t="s">
        <v>48</v>
      </c>
      <c r="B62" s="37" t="s">
        <v>45</v>
      </c>
      <c r="C62" s="44" t="s">
        <v>74</v>
      </c>
      <c r="D62" s="42"/>
      <c r="F62" s="40"/>
      <c r="H62" s="41"/>
      <c r="I62" s="42"/>
    </row>
    <row r="63" spans="1:11" s="27" customFormat="1" x14ac:dyDescent="0.55000000000000004">
      <c r="A63" s="23" t="s">
        <v>66</v>
      </c>
      <c r="B63" s="11">
        <v>302</v>
      </c>
      <c r="D63" s="42"/>
      <c r="F63" s="40"/>
      <c r="H63" s="41"/>
      <c r="I63" s="42"/>
    </row>
    <row r="64" spans="1:11" s="27" customFormat="1" x14ac:dyDescent="0.55000000000000004">
      <c r="A64" s="23" t="s">
        <v>73</v>
      </c>
      <c r="B64" s="11">
        <v>28</v>
      </c>
      <c r="D64" s="42"/>
      <c r="F64" s="40"/>
      <c r="H64" s="41"/>
      <c r="I64" s="42"/>
    </row>
    <row r="65" spans="1:13" s="27" customFormat="1" x14ac:dyDescent="0.55000000000000004">
      <c r="A65" s="23"/>
      <c r="B65" s="11"/>
      <c r="D65" s="42"/>
      <c r="F65" s="40"/>
      <c r="H65" s="41"/>
      <c r="I65" s="42"/>
    </row>
    <row r="66" spans="1:13" s="27" customFormat="1" x14ac:dyDescent="0.55000000000000004">
      <c r="A66" s="23"/>
      <c r="B66" s="11"/>
      <c r="F66" s="40"/>
      <c r="H66" s="41"/>
      <c r="I66" s="42"/>
    </row>
    <row r="67" spans="1:13" s="27" customFormat="1" x14ac:dyDescent="0.55000000000000004">
      <c r="A67" s="23"/>
      <c r="B67" s="11"/>
      <c r="D67" s="42"/>
      <c r="F67" s="40"/>
      <c r="G67" s="41"/>
      <c r="H67" s="42"/>
    </row>
    <row r="68" spans="1:13" s="27" customFormat="1" x14ac:dyDescent="0.55000000000000004">
      <c r="A68" s="23"/>
      <c r="B68" s="11"/>
      <c r="D68" s="42"/>
      <c r="F68" s="40"/>
      <c r="G68" s="41"/>
      <c r="H68" s="42"/>
    </row>
    <row r="69" spans="1:13" s="27" customFormat="1" x14ac:dyDescent="0.55000000000000004">
      <c r="A69" s="23"/>
      <c r="B69" s="11"/>
      <c r="G69" s="30"/>
    </row>
    <row r="70" spans="1:13" s="27" customFormat="1" x14ac:dyDescent="0.55000000000000004">
      <c r="A70" s="48" t="s">
        <v>49</v>
      </c>
      <c r="B70" s="37" t="s">
        <v>45</v>
      </c>
      <c r="C70" s="44"/>
    </row>
    <row r="71" spans="1:13" s="27" customFormat="1" x14ac:dyDescent="0.55000000000000004">
      <c r="A71" s="30" t="s">
        <v>67</v>
      </c>
      <c r="B71" s="88"/>
    </row>
    <row r="72" spans="1:13" s="27" customFormat="1" x14ac:dyDescent="0.55000000000000004">
      <c r="A72" s="23"/>
      <c r="B72" s="11"/>
    </row>
    <row r="73" spans="1:13" s="27" customFormat="1" ht="21" customHeight="1" x14ac:dyDescent="0.55000000000000004">
      <c r="A73" s="23"/>
      <c r="B73" s="11"/>
    </row>
    <row r="74" spans="1:13" s="27" customFormat="1" ht="21" customHeight="1" x14ac:dyDescent="0.55000000000000004"/>
    <row r="75" spans="1:13" s="27" customFormat="1" ht="21" customHeight="1" x14ac:dyDescent="0.55000000000000004">
      <c r="A75" s="65" t="s">
        <v>75</v>
      </c>
      <c r="B75" s="66"/>
      <c r="C75" s="80"/>
      <c r="D75" s="67"/>
      <c r="E75" s="67"/>
      <c r="F75" s="67"/>
      <c r="G75" s="69"/>
      <c r="H75" s="65"/>
      <c r="I75" s="66"/>
      <c r="J75" s="80"/>
      <c r="K75" s="67"/>
    </row>
    <row r="76" spans="1:13" s="27" customFormat="1" ht="21" customHeight="1" x14ac:dyDescent="0.55000000000000004">
      <c r="A76" s="27" t="s">
        <v>92</v>
      </c>
    </row>
    <row r="77" spans="1:13" s="27" customFormat="1" ht="21" customHeight="1" x14ac:dyDescent="0.55000000000000004"/>
    <row r="78" spans="1:13" s="27" customFormat="1" ht="33" customHeight="1" x14ac:dyDescent="0.55000000000000004">
      <c r="A78" s="65" t="s">
        <v>56</v>
      </c>
      <c r="B78" s="66"/>
      <c r="C78" s="80"/>
      <c r="D78" s="67"/>
      <c r="E78" s="67"/>
      <c r="F78" s="67"/>
      <c r="G78" s="69"/>
      <c r="H78" s="65"/>
      <c r="I78" s="66"/>
      <c r="J78" s="80"/>
      <c r="K78" s="67"/>
      <c r="L78" s="30"/>
      <c r="M78" s="30"/>
    </row>
    <row r="79" spans="1:13" s="27" customFormat="1" ht="13.5" customHeight="1" x14ac:dyDescent="0.55000000000000004">
      <c r="A79" s="83"/>
      <c r="B79" s="32"/>
      <c r="C79" s="33"/>
      <c r="G79" s="30"/>
      <c r="H79" s="83"/>
      <c r="I79" s="32"/>
      <c r="J79" s="33"/>
      <c r="L79" s="30"/>
      <c r="M79" s="30"/>
    </row>
    <row r="80" spans="1:13" s="84" customFormat="1" ht="22.5" customHeight="1" x14ac:dyDescent="0.55000000000000004">
      <c r="A80" s="85" t="s">
        <v>57</v>
      </c>
      <c r="H80" s="60"/>
      <c r="I80" s="86"/>
      <c r="J80" s="87"/>
    </row>
    <row r="81" spans="1:11" s="27" customFormat="1" ht="28.8" x14ac:dyDescent="0.55000000000000004">
      <c r="A81" s="94" t="s">
        <v>39</v>
      </c>
      <c r="B81" s="94" t="s">
        <v>40</v>
      </c>
      <c r="C81" s="94" t="s">
        <v>42</v>
      </c>
      <c r="D81" s="94" t="s">
        <v>41</v>
      </c>
      <c r="E81" s="94" t="s">
        <v>43</v>
      </c>
      <c r="F81" s="94" t="s">
        <v>78</v>
      </c>
      <c r="G81" s="23"/>
      <c r="H81"/>
      <c r="I81" s="32"/>
      <c r="J81" s="33"/>
    </row>
    <row r="82" spans="1:11" s="27" customFormat="1" ht="28.5" customHeight="1" x14ac:dyDescent="0.55000000000000004">
      <c r="A82" s="35" t="s">
        <v>81</v>
      </c>
      <c r="B82" s="38">
        <v>71856.5</v>
      </c>
      <c r="C82" s="95">
        <v>0.20976648652288832</v>
      </c>
      <c r="D82" s="38">
        <v>89250.5</v>
      </c>
      <c r="E82" s="93">
        <v>3.069549903282609E-2</v>
      </c>
      <c r="F82" s="95">
        <f>+D82/$D$84</f>
        <v>0.91782787095978036</v>
      </c>
      <c r="G82" s="23"/>
      <c r="H82"/>
      <c r="I82" s="32"/>
      <c r="J82" s="90"/>
    </row>
    <row r="83" spans="1:11" s="27" customFormat="1" ht="28.5" customHeight="1" x14ac:dyDescent="0.55000000000000004">
      <c r="A83" s="35" t="s">
        <v>77</v>
      </c>
      <c r="B83" s="38">
        <v>5341</v>
      </c>
      <c r="C83" s="95">
        <v>-0.5194997975799559</v>
      </c>
      <c r="D83" s="38">
        <v>7990.5</v>
      </c>
      <c r="E83" s="93">
        <v>-0.5168984280532043</v>
      </c>
      <c r="F83" s="95">
        <f t="shared" ref="F83:F84" si="0">+D83/$D$84</f>
        <v>8.2172129040219657E-2</v>
      </c>
      <c r="G83" s="23"/>
      <c r="H83"/>
      <c r="I83" s="32"/>
      <c r="J83" s="90"/>
    </row>
    <row r="84" spans="1:11" s="27" customFormat="1" ht="28.5" customHeight="1" x14ac:dyDescent="0.55000000000000004">
      <c r="A84" s="98" t="s">
        <v>76</v>
      </c>
      <c r="B84" s="99">
        <v>77197.5</v>
      </c>
      <c r="C84" s="100">
        <v>9.4805885481297647E-2</v>
      </c>
      <c r="D84" s="99">
        <v>97241</v>
      </c>
      <c r="E84" s="101">
        <v>-5.712554238479628E-2</v>
      </c>
      <c r="F84" s="100">
        <f t="shared" si="0"/>
        <v>1</v>
      </c>
      <c r="G84" s="23"/>
      <c r="H84"/>
      <c r="I84" s="32"/>
      <c r="J84" s="90"/>
    </row>
    <row r="85" spans="1:11" s="27" customFormat="1" ht="15" customHeight="1" x14ac:dyDescent="0.55000000000000004">
      <c r="A85"/>
      <c r="B85"/>
      <c r="C85"/>
      <c r="D85"/>
      <c r="E85"/>
      <c r="F85"/>
      <c r="G85"/>
      <c r="H85"/>
      <c r="J85" s="92"/>
      <c r="K85" s="92"/>
    </row>
    <row r="86" spans="1:11" customFormat="1" ht="15" customHeight="1" x14ac:dyDescent="0.55000000000000004">
      <c r="A86" s="141" t="s">
        <v>54</v>
      </c>
      <c r="B86" s="142"/>
      <c r="D86" s="23"/>
      <c r="E86" s="143" t="s">
        <v>55</v>
      </c>
      <c r="F86" s="144"/>
      <c r="G86" s="141" t="s">
        <v>78</v>
      </c>
      <c r="H86" s="145"/>
    </row>
    <row r="87" spans="1:11" customFormat="1" ht="15" customHeight="1" x14ac:dyDescent="0.55000000000000004">
      <c r="A87" s="151" t="s">
        <v>80</v>
      </c>
      <c r="B87" s="151"/>
      <c r="D87" s="23"/>
      <c r="E87" s="153" t="s">
        <v>80</v>
      </c>
      <c r="F87" s="154"/>
      <c r="G87" s="154"/>
      <c r="H87" s="154"/>
    </row>
    <row r="88" spans="1:11" customFormat="1" x14ac:dyDescent="0.55000000000000004">
      <c r="A88" s="152" t="s">
        <v>79</v>
      </c>
      <c r="B88" s="152"/>
      <c r="D88" s="23"/>
      <c r="E88" s="147" t="s">
        <v>62</v>
      </c>
      <c r="F88" s="148"/>
      <c r="G88" s="149">
        <v>0.65</v>
      </c>
      <c r="H88" s="150"/>
    </row>
    <row r="89" spans="1:11" customFormat="1" x14ac:dyDescent="0.55000000000000004">
      <c r="A89" s="151" t="s">
        <v>83</v>
      </c>
      <c r="B89" s="151"/>
      <c r="D89" s="23"/>
      <c r="E89" s="147" t="s">
        <v>82</v>
      </c>
      <c r="F89" s="148"/>
      <c r="G89" s="149">
        <v>0.35</v>
      </c>
      <c r="H89" s="150"/>
    </row>
    <row r="90" spans="1:11" customFormat="1" x14ac:dyDescent="0.55000000000000004">
      <c r="A90" s="152" t="s">
        <v>63</v>
      </c>
      <c r="B90" s="152"/>
      <c r="D90" s="23"/>
      <c r="E90" s="153" t="s">
        <v>83</v>
      </c>
      <c r="F90" s="154"/>
      <c r="G90" s="154"/>
      <c r="H90" s="154"/>
    </row>
    <row r="91" spans="1:11" customFormat="1" x14ac:dyDescent="0.55000000000000004">
      <c r="D91" s="23"/>
      <c r="E91" s="147" t="s">
        <v>84</v>
      </c>
      <c r="F91" s="148"/>
      <c r="G91" s="149">
        <v>0.87</v>
      </c>
      <c r="H91" s="150"/>
    </row>
    <row r="92" spans="1:11" customFormat="1" x14ac:dyDescent="0.55000000000000004">
      <c r="A92" s="4"/>
      <c r="D92" s="23"/>
      <c r="E92" s="147" t="s">
        <v>85</v>
      </c>
      <c r="F92" s="148"/>
      <c r="G92" s="149">
        <v>0.13</v>
      </c>
      <c r="H92" s="150"/>
    </row>
    <row r="93" spans="1:11" customFormat="1" x14ac:dyDescent="0.55000000000000004">
      <c r="A93" s="4"/>
    </row>
    <row r="94" spans="1:11" customFormat="1" ht="18.3" x14ac:dyDescent="0.55000000000000004">
      <c r="A94" s="85" t="s">
        <v>58</v>
      </c>
    </row>
    <row r="95" spans="1:11" customFormat="1" x14ac:dyDescent="0.55000000000000004">
      <c r="A95" t="s">
        <v>65</v>
      </c>
    </row>
    <row r="96" spans="1:11" customFormat="1" x14ac:dyDescent="0.55000000000000004"/>
    <row r="97" spans="1:11" customFormat="1" x14ac:dyDescent="0.55000000000000004"/>
    <row r="98" spans="1:11" customFormat="1" x14ac:dyDescent="0.55000000000000004">
      <c r="D98" s="4"/>
      <c r="E98" s="4"/>
      <c r="F98" s="4"/>
    </row>
    <row r="99" spans="1:11" customFormat="1" x14ac:dyDescent="0.55000000000000004">
      <c r="D99" s="4"/>
      <c r="E99" s="4"/>
      <c r="F99" s="4"/>
    </row>
    <row r="100" spans="1:11" customFormat="1" x14ac:dyDescent="0.55000000000000004">
      <c r="A100" s="4"/>
      <c r="B100" s="4"/>
      <c r="C100" s="4"/>
      <c r="D100" s="4"/>
      <c r="E100" s="4"/>
      <c r="F100" s="4"/>
    </row>
    <row r="101" spans="1:11" s="79" customFormat="1" x14ac:dyDescent="0.55000000000000004">
      <c r="G101" s="5"/>
      <c r="H101" s="5"/>
      <c r="I101" s="5"/>
      <c r="J101" s="5"/>
      <c r="K101" s="5"/>
    </row>
    <row r="102" spans="1:11" s="79" customFormat="1" x14ac:dyDescent="0.55000000000000004">
      <c r="G102" s="5"/>
      <c r="H102" s="5"/>
      <c r="I102" s="5"/>
      <c r="J102" s="5"/>
      <c r="K102" s="5"/>
    </row>
    <row r="103" spans="1:11" s="79" customFormat="1" ht="32.25" customHeight="1" x14ac:dyDescent="0.55000000000000004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s="79" customFormat="1" ht="32.25" customHeight="1" x14ac:dyDescent="0.550000000000000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s="79" customFormat="1" ht="32.25" customHeight="1" x14ac:dyDescent="0.5500000000000000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s="79" customFormat="1" ht="32.25" customHeight="1" x14ac:dyDescent="0.55000000000000004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s="79" customFormat="1" ht="32.25" customHeight="1" x14ac:dyDescent="0.5500000000000000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s="79" customFormat="1" ht="20.25" customHeight="1" x14ac:dyDescent="0.5500000000000000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s="79" customFormat="1" ht="20.25" customHeight="1" x14ac:dyDescent="0.5500000000000000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s="79" customFormat="1" ht="20.25" customHeight="1" x14ac:dyDescent="0.5500000000000000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s="79" customFormat="1" ht="20.25" customHeight="1" x14ac:dyDescent="0.5500000000000000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s="79" customFormat="1" ht="20.25" customHeight="1" x14ac:dyDescent="0.5500000000000000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s="79" customFormat="1" ht="20.25" customHeight="1" x14ac:dyDescent="0.5500000000000000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s="79" customFormat="1" ht="20.25" customHeight="1" x14ac:dyDescent="0.5500000000000000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s="79" customFormat="1" ht="14.25" customHeight="1" x14ac:dyDescent="0.5500000000000000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s="79" customFormat="1" x14ac:dyDescent="0.5500000000000000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s="79" customFormat="1" x14ac:dyDescent="0.55000000000000004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s="79" customFormat="1" x14ac:dyDescent="0.5500000000000000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s="79" customFormat="1" x14ac:dyDescent="0.5500000000000000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s="79" customFormat="1" x14ac:dyDescent="0.5500000000000000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s="79" customFormat="1" x14ac:dyDescent="0.5500000000000000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s="79" customFormat="1" x14ac:dyDescent="0.5500000000000000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s="79" customFormat="1" ht="4.5" customHeight="1" x14ac:dyDescent="0.5500000000000000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s="79" customFormat="1" x14ac:dyDescent="0.5500000000000000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s="79" customFormat="1" x14ac:dyDescent="0.5500000000000000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s="79" customFormat="1" x14ac:dyDescent="0.5500000000000000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s="79" customFormat="1" x14ac:dyDescent="0.5500000000000000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79" customFormat="1" x14ac:dyDescent="0.5500000000000000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s="79" customFormat="1" x14ac:dyDescent="0.5500000000000000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79" customFormat="1" x14ac:dyDescent="0.5500000000000000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s="79" customFormat="1" x14ac:dyDescent="0.5500000000000000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s="79" customFormat="1" x14ac:dyDescent="0.5500000000000000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s="79" customFormat="1" x14ac:dyDescent="0.5500000000000000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s="79" customFormat="1" x14ac:dyDescent="0.5500000000000000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79" customFormat="1" x14ac:dyDescent="0.5500000000000000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79" customFormat="1" x14ac:dyDescent="0.5500000000000000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s="79" customFormat="1" x14ac:dyDescent="0.5500000000000000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s="79" customFormat="1" x14ac:dyDescent="0.5500000000000000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s="79" customFormat="1" x14ac:dyDescent="0.5500000000000000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s="79" customFormat="1" x14ac:dyDescent="0.5500000000000000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s="79" customFormat="1" x14ac:dyDescent="0.5500000000000000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s="79" customFormat="1" x14ac:dyDescent="0.5500000000000000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s="79" customFormat="1" x14ac:dyDescent="0.5500000000000000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s="79" customFormat="1" x14ac:dyDescent="0.5500000000000000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s="79" customFormat="1" x14ac:dyDescent="0.5500000000000000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s="79" customFormat="1" x14ac:dyDescent="0.5500000000000000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s="79" customFormat="1" x14ac:dyDescent="0.5500000000000000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s="79" customFormat="1" x14ac:dyDescent="0.5500000000000000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s="79" customFormat="1" x14ac:dyDescent="0.5500000000000000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s="79" customFormat="1" x14ac:dyDescent="0.5500000000000000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s="79" customFormat="1" x14ac:dyDescent="0.5500000000000000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s="79" customFormat="1" x14ac:dyDescent="0.5500000000000000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s="79" customFormat="1" x14ac:dyDescent="0.5500000000000000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s="79" customFormat="1" x14ac:dyDescent="0.5500000000000000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s="79" customFormat="1" x14ac:dyDescent="0.5500000000000000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s="79" customFormat="1" x14ac:dyDescent="0.5500000000000000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s="79" customFormat="1" x14ac:dyDescent="0.5500000000000000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s="79" customFormat="1" x14ac:dyDescent="0.5500000000000000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s="79" customFormat="1" x14ac:dyDescent="0.5500000000000000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s="79" customFormat="1" x14ac:dyDescent="0.5500000000000000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s="79" customFormat="1" x14ac:dyDescent="0.5500000000000000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79" customFormat="1" x14ac:dyDescent="0.5500000000000000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s="79" customFormat="1" x14ac:dyDescent="0.5500000000000000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s="79" customFormat="1" x14ac:dyDescent="0.5500000000000000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s="79" customFormat="1" x14ac:dyDescent="0.5500000000000000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s="79" customFormat="1" x14ac:dyDescent="0.5500000000000000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s="79" customFormat="1" x14ac:dyDescent="0.5500000000000000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s="79" customFormat="1" x14ac:dyDescent="0.5500000000000000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s="79" customFormat="1" x14ac:dyDescent="0.5500000000000000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s="79" customFormat="1" x14ac:dyDescent="0.5500000000000000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s="79" customFormat="1" x14ac:dyDescent="0.5500000000000000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s="79" customFormat="1" x14ac:dyDescent="0.5500000000000000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s="79" customFormat="1" x14ac:dyDescent="0.5500000000000000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s="79" customFormat="1" x14ac:dyDescent="0.5500000000000000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s="79" customFormat="1" x14ac:dyDescent="0.5500000000000000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s="79" customFormat="1" x14ac:dyDescent="0.5500000000000000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s="79" customFormat="1" x14ac:dyDescent="0.5500000000000000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s="79" customFormat="1" x14ac:dyDescent="0.5500000000000000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s="79" customFormat="1" ht="44.5" customHeight="1" x14ac:dyDescent="0.5500000000000000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s="79" customFormat="1" ht="55.5" customHeight="1" x14ac:dyDescent="0.5500000000000000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s="79" customFormat="1" ht="94.5" customHeight="1" x14ac:dyDescent="0.5500000000000000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s="79" customFormat="1" ht="47.1" customHeight="1" x14ac:dyDescent="0.5500000000000000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79" customFormat="1" x14ac:dyDescent="0.5500000000000000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s="79" customFormat="1" ht="147.6" customHeight="1" x14ac:dyDescent="0.5500000000000000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s="79" customFormat="1" ht="61" customHeight="1" x14ac:dyDescent="0.5500000000000000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s="79" customFormat="1" x14ac:dyDescent="0.5500000000000000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s="79" customFormat="1" x14ac:dyDescent="0.5500000000000000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s="79" customFormat="1" x14ac:dyDescent="0.5500000000000000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s="79" customFormat="1" x14ac:dyDescent="0.5500000000000000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55000000000000004">
      <c r="G190" s="5"/>
      <c r="H190" s="5"/>
    </row>
    <row r="191" spans="1:11" x14ac:dyDescent="0.55000000000000004">
      <c r="G191" s="5"/>
      <c r="H191" s="5"/>
    </row>
    <row r="192" spans="1:11" x14ac:dyDescent="0.55000000000000004">
      <c r="G192" s="5"/>
      <c r="H192" s="5"/>
    </row>
    <row r="193" spans="7:8" x14ac:dyDescent="0.55000000000000004">
      <c r="G193" s="5"/>
      <c r="H193" s="5"/>
    </row>
  </sheetData>
  <sortState xmlns:xlrd2="http://schemas.microsoft.com/office/spreadsheetml/2017/richdata2" ref="H26:J26">
    <sortCondition descending="1" ref="J26"/>
  </sortState>
  <mergeCells count="31">
    <mergeCell ref="E91:F91"/>
    <mergeCell ref="G91:H91"/>
    <mergeCell ref="E92:F92"/>
    <mergeCell ref="G92:H92"/>
    <mergeCell ref="A87:B87"/>
    <mergeCell ref="A89:B89"/>
    <mergeCell ref="E89:F89"/>
    <mergeCell ref="G89:H89"/>
    <mergeCell ref="A90:B90"/>
    <mergeCell ref="E90:H90"/>
    <mergeCell ref="A88:B88"/>
    <mergeCell ref="E88:F88"/>
    <mergeCell ref="G88:H88"/>
    <mergeCell ref="E87:H87"/>
    <mergeCell ref="F61:G61"/>
    <mergeCell ref="A86:B86"/>
    <mergeCell ref="E86:F86"/>
    <mergeCell ref="G86:H86"/>
    <mergeCell ref="J17:J18"/>
    <mergeCell ref="G8:H8"/>
    <mergeCell ref="A53:A54"/>
    <mergeCell ref="H17:I18"/>
    <mergeCell ref="A43:B43"/>
    <mergeCell ref="A44:B44"/>
    <mergeCell ref="A45:B45"/>
    <mergeCell ref="A46:B46"/>
    <mergeCell ref="A17:A18"/>
    <mergeCell ref="I8:K8"/>
    <mergeCell ref="K41:K43"/>
    <mergeCell ref="A8:D8"/>
    <mergeCell ref="B53:C53"/>
  </mergeCells>
  <phoneticPr fontId="3" type="noConversion"/>
  <printOptions horizontalCentered="1" verticalCentered="1"/>
  <pageMargins left="0" right="0" top="0" bottom="0" header="0.19685039370078741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Santiago del Estero</vt:lpstr>
      <vt:lpstr>'Santiago del Estero'!Área_de_impresión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2020-05-07T20:43:33Z</cp:lastPrinted>
  <dcterms:created xsi:type="dcterms:W3CDTF">2020-03-10T16:33:47Z</dcterms:created>
  <dcterms:modified xsi:type="dcterms:W3CDTF">2020-08-25T17:08:31Z</dcterms:modified>
</cp:coreProperties>
</file>