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cuestador\Documents\Rodrigo\Info provinciales\Version web\"/>
    </mc:Choice>
  </mc:AlternateContent>
  <xr:revisionPtr revIDLastSave="0" documentId="13_ncr:1_{C9C24BA0-6679-4973-9CAA-D6295675F0BE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Santa Fe" sheetId="1" r:id="rId1"/>
  </sheets>
  <definedNames>
    <definedName name="_xlnm.Print_Area" localSheetId="0">'Santa Fe'!$A$1:$K$139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1" i="1" l="1"/>
  <c r="F80" i="1" l="1"/>
  <c r="F79" i="1"/>
  <c r="D19" i="1" l="1"/>
  <c r="B10" i="1" l="1"/>
  <c r="B11" i="1"/>
  <c r="B12" i="1" l="1"/>
  <c r="C12" i="1" s="1"/>
  <c r="C10" i="1" l="1"/>
  <c r="C11" i="1"/>
</calcChain>
</file>

<file path=xl/sharedStrings.xml><?xml version="1.0" encoding="utf-8"?>
<sst xmlns="http://schemas.openxmlformats.org/spreadsheetml/2006/main" count="153" uniqueCount="126">
  <si>
    <t>Período</t>
  </si>
  <si>
    <t>TURISMO INTERNO</t>
  </si>
  <si>
    <t>Auto</t>
  </si>
  <si>
    <t>Ómnibus</t>
  </si>
  <si>
    <t>Avión</t>
  </si>
  <si>
    <t>Tipo de alojamiento</t>
  </si>
  <si>
    <t>Alquiler por temporada</t>
  </si>
  <si>
    <t>Edad en tramos</t>
  </si>
  <si>
    <t>60 años o más</t>
  </si>
  <si>
    <t>DEMANDA ANUAL</t>
  </si>
  <si>
    <t>Turistas</t>
  </si>
  <si>
    <t>CANTIDAD DE TURISTAS ANUALES</t>
  </si>
  <si>
    <t>TURISTAS EXTRANJEROS</t>
  </si>
  <si>
    <t xml:space="preserve">TOTAL DE TURISTAS </t>
  </si>
  <si>
    <t>TURISTAS ARGENTINOS</t>
  </si>
  <si>
    <t>ESTADÍA MEDIA</t>
  </si>
  <si>
    <t>Noches</t>
  </si>
  <si>
    <t>Principales indicadores</t>
  </si>
  <si>
    <t xml:space="preserve">Estacionalidad </t>
  </si>
  <si>
    <t>Perfil del turista interno que viaja a la provincia</t>
  </si>
  <si>
    <t>GASTO PROMEDIO POR TURISTA</t>
  </si>
  <si>
    <t>PERNOCTACIO-NES</t>
  </si>
  <si>
    <t>Motivos de viaje</t>
  </si>
  <si>
    <t>Visita a familiares y amigos</t>
  </si>
  <si>
    <t>Ocio</t>
  </si>
  <si>
    <t>Casa de familiares y amigos</t>
  </si>
  <si>
    <t>Hoteles</t>
  </si>
  <si>
    <t>Segunda vivienda del hogar</t>
  </si>
  <si>
    <t>Tipo de transporte</t>
  </si>
  <si>
    <t>Menores de 14 años</t>
  </si>
  <si>
    <t>de 14 a 29 años</t>
  </si>
  <si>
    <t>de 30 a 44 años</t>
  </si>
  <si>
    <t>de 45 a 59 años</t>
  </si>
  <si>
    <t>TURISMO RECEPTIVO</t>
  </si>
  <si>
    <t>Ranking</t>
  </si>
  <si>
    <t>Gasto promedio por turista</t>
  </si>
  <si>
    <t>Cantidad de turistas recibidos</t>
  </si>
  <si>
    <t>Gasto total</t>
  </si>
  <si>
    <t xml:space="preserve">Posición en el ranking de provincias </t>
  </si>
  <si>
    <t>Indicadores</t>
  </si>
  <si>
    <t>Promedios 2018-2019</t>
  </si>
  <si>
    <t>Aeropuertos que operan vuelos de cabotaje regulares</t>
  </si>
  <si>
    <t>Pasajeros 2019</t>
  </si>
  <si>
    <t>Asientos 2019</t>
  </si>
  <si>
    <t>% del total de asientos 2019</t>
  </si>
  <si>
    <t>% asientos 2019</t>
  </si>
  <si>
    <t xml:space="preserve">Var. i.a. % Pasajeros </t>
  </si>
  <si>
    <t>Var. i.a. % Asientos</t>
  </si>
  <si>
    <t>PADRÓN DE ALOJAMIENTO COLECTIVO 2018</t>
  </si>
  <si>
    <t>Plazas</t>
  </si>
  <si>
    <t>Total de Establecimientos</t>
  </si>
  <si>
    <t>Total de Plazas</t>
  </si>
  <si>
    <t>Cadenas hoteleras nacionales</t>
  </si>
  <si>
    <t>A.C.A.</t>
  </si>
  <si>
    <t>Cadenas hoteleras internacionales</t>
  </si>
  <si>
    <t>Cadenas hoteleras</t>
  </si>
  <si>
    <t>% del total de turistas</t>
  </si>
  <si>
    <t>Variables</t>
  </si>
  <si>
    <t>GASTO PROMEDIO
DIARIO</t>
  </si>
  <si>
    <t>Evolución de turistas internos</t>
  </si>
  <si>
    <t>Destinos de cabotaje</t>
  </si>
  <si>
    <t>Aerolíneas</t>
  </si>
  <si>
    <t>LATAM</t>
  </si>
  <si>
    <t>Aerolíneas Argentinas</t>
  </si>
  <si>
    <t>Aeropuertos que operan vuelos internacionales regulares</t>
  </si>
  <si>
    <t>Destinos internacionales</t>
  </si>
  <si>
    <t>CONECTIVIDAD AÉREA</t>
  </si>
  <si>
    <t>CABOTAJE</t>
  </si>
  <si>
    <t>INTERNACIONAL</t>
  </si>
  <si>
    <t>TURISTAS RESIDENTES (1)</t>
  </si>
  <si>
    <t>TURISTAS EXTRANJEROS (2)</t>
  </si>
  <si>
    <t>Promedios 2017-2019</t>
  </si>
  <si>
    <t>En millones. Promedio móvil 3 años.</t>
  </si>
  <si>
    <t>Porcentaje de turistas por trimestre. Promedios 2017-2019</t>
  </si>
  <si>
    <t>Mendoza</t>
  </si>
  <si>
    <t>Buenos Aires (AEP)</t>
  </si>
  <si>
    <t>Azul Linhas Aéreas Brasileiras</t>
  </si>
  <si>
    <t>Gol Transportes Aéreos</t>
  </si>
  <si>
    <t>(1) Promedio 2017-2019; (2) Promedio 2018-2019</t>
  </si>
  <si>
    <t>TOTAL</t>
  </si>
  <si>
    <t>Aeropuerto Int. Rosario Islas Malvinas (Rosario)</t>
  </si>
  <si>
    <t>Aeropuerto de Sauce Viejo 
(Santa Fe)</t>
  </si>
  <si>
    <t>ROSARIO</t>
  </si>
  <si>
    <t>SANTA FE</t>
  </si>
  <si>
    <t>Buenos Aires (AEP, EZE)</t>
  </si>
  <si>
    <t>Salta</t>
  </si>
  <si>
    <t>Iguazú</t>
  </si>
  <si>
    <t>Bariloche</t>
  </si>
  <si>
    <t>Córdoba (hasta mar'19)</t>
  </si>
  <si>
    <t>Reconquista (hasta feb'19)</t>
  </si>
  <si>
    <t>Mar del Plata (estacional)</t>
  </si>
  <si>
    <t>Neuquén (desde oct'19)</t>
  </si>
  <si>
    <t>Tucumán (desde abr'19 hasta jul'19)</t>
  </si>
  <si>
    <t>Reconquista (durante ago'19 y sep'19)</t>
  </si>
  <si>
    <t>Avianca (hasta feb'19)</t>
  </si>
  <si>
    <t>JetSMART (desde oct'19)</t>
  </si>
  <si>
    <t>LATAM (entre ene'19 y mar'19)</t>
  </si>
  <si>
    <t>Avianca (hasta may'19)</t>
  </si>
  <si>
    <t>Flyest</t>
  </si>
  <si>
    <t>Flybondi (desde mar'19)</t>
  </si>
  <si>
    <t>Lima</t>
  </si>
  <si>
    <t>Panamá</t>
  </si>
  <si>
    <t>Río de Janeiro</t>
  </si>
  <si>
    <t>Sao Paulo (hasta jun'19)</t>
  </si>
  <si>
    <t>Santiago de Chile (hasta jul'19)</t>
  </si>
  <si>
    <t>Recife</t>
  </si>
  <si>
    <t>Porto Alegre (hasta abr'19)</t>
  </si>
  <si>
    <t>Florianópolis (estacional)</t>
  </si>
  <si>
    <t>Punta del Este (estacional)</t>
  </si>
  <si>
    <t>Copa Airlines</t>
  </si>
  <si>
    <t>Sky Airline (hasta sep'19)</t>
  </si>
  <si>
    <t>9°</t>
  </si>
  <si>
    <t>13°</t>
  </si>
  <si>
    <t>22°</t>
  </si>
  <si>
    <t>Amérian</t>
  </si>
  <si>
    <t>Solans Hoteles</t>
  </si>
  <si>
    <t>(6 establecimientos)</t>
  </si>
  <si>
    <t>Intercontinental Hotel Group</t>
  </si>
  <si>
    <t>Accor Hotels</t>
  </si>
  <si>
    <t>Wyndham Worldwide</t>
  </si>
  <si>
    <t>(7 establecimientos)</t>
  </si>
  <si>
    <t>Part. % en 
Total País</t>
  </si>
  <si>
    <t>Part. % en Santa Fe</t>
  </si>
  <si>
    <t>Santa Fe</t>
  </si>
  <si>
    <t>en $ Jun. 2020</t>
  </si>
  <si>
    <t>Total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</si>
</sst>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.00\ _€_-;\-* #,##0.00\ _€_-;_-* &quot;-&quot;??\ _€_-;_-@_-"/>
    <numFmt numFmtId="166" formatCode="#,##0.0"/>
    <numFmt numFmtId="167" formatCode="0.0\ \p\.\p\.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theme="0"/>
      </right>
      <top style="thin">
        <color auto="1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n">
        <color auto="1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ck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ck">
        <color theme="0"/>
      </left>
      <right/>
      <top style="thin">
        <color auto="1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 style="thin">
        <color theme="0"/>
      </bottom>
      <diagonal/>
    </border>
    <border>
      <left/>
      <right style="thick">
        <color theme="0"/>
      </right>
      <top style="thin">
        <color auto="1"/>
      </top>
      <bottom style="hair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auto="1"/>
      </bottom>
      <diagonal/>
    </border>
    <border>
      <left/>
      <right style="thick">
        <color theme="0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theme="0"/>
      </right>
      <top style="thin">
        <color auto="1"/>
      </top>
      <bottom style="thin">
        <color auto="1"/>
      </bottom>
      <diagonal/>
    </border>
    <border>
      <left style="thick">
        <color theme="0"/>
      </left>
      <right/>
      <top/>
      <bottom style="thin">
        <color auto="1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theme="0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172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Border="1"/>
    <xf numFmtId="0" fontId="5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2" borderId="3" xfId="0" applyFont="1" applyFill="1" applyBorder="1" applyAlignment="1">
      <alignment horizontal="center" vertical="center" wrapText="1"/>
    </xf>
    <xf numFmtId="17" fontId="2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3" fontId="0" fillId="0" borderId="0" xfId="0" applyNumberFormat="1" applyAlignment="1">
      <alignment horizontal="center" vertical="center"/>
    </xf>
    <xf numFmtId="17" fontId="2" fillId="3" borderId="5" xfId="0" applyNumberFormat="1" applyFont="1" applyFill="1" applyBorder="1" applyAlignment="1">
      <alignment horizontal="center" vertical="center" wrapText="1"/>
    </xf>
    <xf numFmtId="17" fontId="2" fillId="4" borderId="5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166" fontId="9" fillId="0" borderId="7" xfId="0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9" fontId="9" fillId="0" borderId="0" xfId="1" applyNumberFormat="1" applyFont="1" applyFill="1" applyBorder="1" applyAlignment="1">
      <alignment horizontal="center" vertical="center"/>
    </xf>
    <xf numFmtId="17" fontId="0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4" fillId="0" borderId="0" xfId="0" applyFont="1" applyFill="1" applyBorder="1" applyAlignment="1">
      <alignment vertical="center"/>
    </xf>
    <xf numFmtId="17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 indent="1" readingOrder="1"/>
    </xf>
    <xf numFmtId="9" fontId="14" fillId="0" borderId="0" xfId="1" applyFont="1" applyFill="1" applyBorder="1" applyAlignment="1">
      <alignment horizontal="center" vertical="center" wrapText="1" readingOrder="1"/>
    </xf>
    <xf numFmtId="167" fontId="14" fillId="0" borderId="0" xfId="1" applyNumberFormat="1" applyFont="1" applyFill="1" applyBorder="1" applyAlignment="1">
      <alignment horizontal="center" vertical="center" wrapText="1" readingOrder="1"/>
    </xf>
    <xf numFmtId="0" fontId="9" fillId="0" borderId="0" xfId="0" applyFont="1" applyBorder="1" applyAlignment="1"/>
    <xf numFmtId="0" fontId="16" fillId="2" borderId="10" xfId="0" applyFont="1" applyFill="1" applyBorder="1" applyAlignment="1">
      <alignment horizontal="center" vertical="center" wrapText="1"/>
    </xf>
    <xf numFmtId="3" fontId="6" fillId="3" borderId="4" xfId="1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3" fontId="18" fillId="0" borderId="0" xfId="0" applyNumberFormat="1" applyFont="1" applyAlignment="1">
      <alignment horizontal="center" vertical="center"/>
    </xf>
    <xf numFmtId="9" fontId="18" fillId="0" borderId="0" xfId="1" applyFont="1" applyAlignment="1">
      <alignment horizontal="center" vertical="center"/>
    </xf>
    <xf numFmtId="9" fontId="14" fillId="0" borderId="12" xfId="1" applyFont="1" applyFill="1" applyBorder="1" applyAlignment="1">
      <alignment horizontal="center" vertical="center" wrapText="1" readingOrder="1"/>
    </xf>
    <xf numFmtId="9" fontId="0" fillId="0" borderId="0" xfId="1" applyFont="1" applyAlignment="1">
      <alignment horizontal="left" vertical="center"/>
    </xf>
    <xf numFmtId="3" fontId="6" fillId="0" borderId="0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3" fontId="2" fillId="3" borderId="14" xfId="1" applyNumberFormat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quotePrefix="1" applyFont="1" applyFill="1" applyAlignment="1">
      <alignment horizontal="left" vertical="center" indent="2"/>
    </xf>
    <xf numFmtId="0" fontId="0" fillId="3" borderId="0" xfId="0" applyFont="1" applyFill="1" applyAlignment="1">
      <alignment vertical="center"/>
    </xf>
    <xf numFmtId="9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9" fontId="10" fillId="3" borderId="0" xfId="1" applyFont="1" applyFill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19" fillId="0" borderId="0" xfId="0" applyFont="1" applyBorder="1"/>
    <xf numFmtId="17" fontId="6" fillId="0" borderId="0" xfId="0" applyNumberFormat="1" applyFont="1" applyFill="1" applyBorder="1" applyAlignment="1">
      <alignment horizontal="left" vertical="center"/>
    </xf>
    <xf numFmtId="0" fontId="6" fillId="3" borderId="2" xfId="1" applyNumberFormat="1" applyFont="1" applyFill="1" applyBorder="1" applyAlignment="1">
      <alignment horizontal="center" vertical="center"/>
    </xf>
    <xf numFmtId="0" fontId="6" fillId="3" borderId="3" xfId="1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3" fontId="2" fillId="3" borderId="23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9" fontId="14" fillId="0" borderId="1" xfId="1" applyFont="1" applyFill="1" applyBorder="1" applyAlignment="1">
      <alignment horizontal="center" vertical="center" wrapText="1" readingOrder="1"/>
    </xf>
    <xf numFmtId="0" fontId="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0" fillId="0" borderId="1" xfId="0" applyFont="1" applyFill="1" applyBorder="1"/>
    <xf numFmtId="0" fontId="12" fillId="0" borderId="24" xfId="0" applyFont="1" applyFill="1" applyBorder="1" applyAlignment="1">
      <alignment horizontal="center" vertical="center" wrapText="1"/>
    </xf>
    <xf numFmtId="164" fontId="9" fillId="0" borderId="24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/>
    <xf numFmtId="167" fontId="14" fillId="0" borderId="1" xfId="1" applyNumberFormat="1" applyFont="1" applyFill="1" applyBorder="1" applyAlignment="1">
      <alignment horizontal="center" vertical="center" wrapText="1" readingOrder="1"/>
    </xf>
    <xf numFmtId="0" fontId="0" fillId="0" borderId="1" xfId="0" applyFont="1" applyBorder="1"/>
    <xf numFmtId="0" fontId="5" fillId="0" borderId="1" xfId="0" applyFont="1" applyBorder="1" applyAlignment="1">
      <alignment vertical="center"/>
    </xf>
    <xf numFmtId="9" fontId="6" fillId="3" borderId="3" xfId="1" applyFont="1" applyFill="1" applyBorder="1" applyAlignment="1">
      <alignment horizontal="center" vertical="center"/>
    </xf>
    <xf numFmtId="17" fontId="6" fillId="3" borderId="3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9" fontId="14" fillId="0" borderId="0" xfId="1" applyFont="1" applyFill="1" applyBorder="1" applyAlignment="1">
      <alignment horizontal="left" vertical="center" wrapText="1" readingOrder="1"/>
    </xf>
    <xf numFmtId="167" fontId="14" fillId="0" borderId="0" xfId="1" applyNumberFormat="1" applyFont="1" applyFill="1" applyBorder="1" applyAlignment="1">
      <alignment horizontal="left" vertical="center" wrapText="1" readingOrder="1"/>
    </xf>
    <xf numFmtId="0" fontId="0" fillId="0" borderId="0" xfId="0" applyFont="1" applyFill="1" applyBorder="1" applyAlignment="1">
      <alignment horizontal="center"/>
    </xf>
    <xf numFmtId="0" fontId="10" fillId="3" borderId="0" xfId="0" quotePrefix="1" applyFont="1" applyFill="1" applyAlignment="1">
      <alignment horizontal="left" vertical="center" indent="2"/>
    </xf>
    <xf numFmtId="3" fontId="0" fillId="0" borderId="0" xfId="0" applyNumberFormat="1" applyFont="1" applyFill="1" applyBorder="1"/>
    <xf numFmtId="3" fontId="6" fillId="3" borderId="3" xfId="1" applyNumberFormat="1" applyFont="1" applyFill="1" applyBorder="1" applyAlignment="1">
      <alignment horizontal="center" vertical="center"/>
    </xf>
    <xf numFmtId="17" fontId="6" fillId="3" borderId="30" xfId="0" applyNumberFormat="1" applyFont="1" applyFill="1" applyBorder="1" applyAlignment="1">
      <alignment horizontal="center" vertical="center" wrapText="1"/>
    </xf>
    <xf numFmtId="3" fontId="6" fillId="3" borderId="30" xfId="1" applyNumberFormat="1" applyFont="1" applyFill="1" applyBorder="1" applyAlignment="1">
      <alignment horizontal="center" vertical="center"/>
    </xf>
    <xf numFmtId="9" fontId="6" fillId="3" borderId="30" xfId="1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9" fontId="6" fillId="3" borderId="3" xfId="1" applyFont="1" applyFill="1" applyBorder="1" applyAlignment="1">
      <alignment horizontal="center" vertical="center"/>
    </xf>
    <xf numFmtId="17" fontId="6" fillId="6" borderId="28" xfId="0" applyNumberFormat="1" applyFont="1" applyFill="1" applyBorder="1" applyAlignment="1">
      <alignment horizontal="center" vertical="center" wrapText="1"/>
    </xf>
    <xf numFmtId="3" fontId="6" fillId="6" borderId="29" xfId="1" applyNumberFormat="1" applyFont="1" applyFill="1" applyBorder="1" applyAlignment="1">
      <alignment horizontal="center" vertical="center"/>
    </xf>
    <xf numFmtId="9" fontId="6" fillId="6" borderId="29" xfId="1" applyFont="1" applyFill="1" applyBorder="1" applyAlignment="1">
      <alignment horizontal="center" vertical="center"/>
    </xf>
    <xf numFmtId="17" fontId="6" fillId="0" borderId="0" xfId="0" applyNumberFormat="1" applyFont="1" applyFill="1" applyBorder="1" applyAlignment="1">
      <alignment horizontal="center" vertical="center" wrapText="1"/>
    </xf>
    <xf numFmtId="9" fontId="6" fillId="0" borderId="0" xfId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17" fontId="6" fillId="3" borderId="2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9" fontId="9" fillId="3" borderId="4" xfId="1" applyFont="1" applyFill="1" applyBorder="1" applyAlignment="1">
      <alignment horizontal="center" vertical="center"/>
    </xf>
    <xf numFmtId="9" fontId="9" fillId="3" borderId="6" xfId="1" applyFont="1" applyFill="1" applyBorder="1" applyAlignment="1">
      <alignment horizontal="center" vertical="center"/>
    </xf>
    <xf numFmtId="9" fontId="9" fillId="4" borderId="5" xfId="1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3" fontId="6" fillId="3" borderId="38" xfId="1" applyNumberFormat="1" applyFont="1" applyFill="1" applyBorder="1" applyAlignment="1">
      <alignment horizontal="center" vertical="center"/>
    </xf>
    <xf numFmtId="166" fontId="6" fillId="3" borderId="38" xfId="1" applyNumberFormat="1" applyFont="1" applyFill="1" applyBorder="1" applyAlignment="1">
      <alignment horizontal="center" vertical="center"/>
    </xf>
    <xf numFmtId="3" fontId="6" fillId="3" borderId="39" xfId="1" applyNumberFormat="1" applyFont="1" applyFill="1" applyBorder="1" applyAlignment="1">
      <alignment horizontal="center" vertical="center"/>
    </xf>
    <xf numFmtId="3" fontId="6" fillId="6" borderId="11" xfId="1" applyNumberFormat="1" applyFont="1" applyFill="1" applyBorder="1" applyAlignment="1">
      <alignment horizontal="center" vertical="center"/>
    </xf>
    <xf numFmtId="166" fontId="6" fillId="6" borderId="11" xfId="1" applyNumberFormat="1" applyFont="1" applyFill="1" applyBorder="1" applyAlignment="1">
      <alignment horizontal="center" vertical="center"/>
    </xf>
    <xf numFmtId="3" fontId="6" fillId="6" borderId="10" xfId="1" applyNumberFormat="1" applyFont="1" applyFill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 wrapText="1"/>
    </xf>
    <xf numFmtId="0" fontId="16" fillId="2" borderId="44" xfId="0" applyFont="1" applyFill="1" applyBorder="1" applyAlignment="1">
      <alignment horizontal="center" vertical="center" wrapText="1"/>
    </xf>
    <xf numFmtId="3" fontId="6" fillId="3" borderId="45" xfId="1" applyNumberFormat="1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9" fontId="6" fillId="3" borderId="26" xfId="1" applyFont="1" applyFill="1" applyBorder="1" applyAlignment="1">
      <alignment horizontal="center" vertical="center"/>
    </xf>
    <xf numFmtId="9" fontId="6" fillId="3" borderId="2" xfId="1" applyFont="1" applyFill="1" applyBorder="1" applyAlignment="1">
      <alignment horizontal="center" vertical="center"/>
    </xf>
    <xf numFmtId="9" fontId="6" fillId="3" borderId="24" xfId="1" applyFont="1" applyFill="1" applyBorder="1" applyAlignment="1">
      <alignment horizontal="center" vertical="center"/>
    </xf>
    <xf numFmtId="9" fontId="6" fillId="3" borderId="3" xfId="1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17" fontId="6" fillId="3" borderId="26" xfId="0" applyNumberFormat="1" applyFont="1" applyFill="1" applyBorder="1" applyAlignment="1">
      <alignment horizontal="center" vertical="center" wrapText="1"/>
    </xf>
    <xf numFmtId="17" fontId="6" fillId="3" borderId="2" xfId="0" applyNumberFormat="1" applyFont="1" applyFill="1" applyBorder="1" applyAlignment="1">
      <alignment horizontal="center" vertical="center" wrapText="1"/>
    </xf>
    <xf numFmtId="0" fontId="16" fillId="5" borderId="33" xfId="0" applyFont="1" applyFill="1" applyBorder="1" applyAlignment="1">
      <alignment horizontal="center" vertical="center" wrapText="1"/>
    </xf>
    <xf numFmtId="0" fontId="16" fillId="5" borderId="34" xfId="0" applyFont="1" applyFill="1" applyBorder="1" applyAlignment="1">
      <alignment horizontal="center" vertical="center" wrapText="1"/>
    </xf>
    <xf numFmtId="17" fontId="6" fillId="3" borderId="24" xfId="0" applyNumberFormat="1" applyFont="1" applyFill="1" applyBorder="1" applyAlignment="1">
      <alignment horizontal="center" vertical="center" wrapText="1"/>
    </xf>
    <xf numFmtId="17" fontId="6" fillId="3" borderId="3" xfId="0" applyNumberFormat="1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17" fontId="6" fillId="3" borderId="0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17" fontId="6" fillId="3" borderId="21" xfId="0" applyNumberFormat="1" applyFont="1" applyFill="1" applyBorder="1" applyAlignment="1">
      <alignment horizontal="left" vertical="center" wrapText="1"/>
    </xf>
    <xf numFmtId="17" fontId="6" fillId="3" borderId="2" xfId="0" applyNumberFormat="1" applyFont="1" applyFill="1" applyBorder="1" applyAlignment="1">
      <alignment horizontal="left" vertical="center" wrapText="1"/>
    </xf>
    <xf numFmtId="17" fontId="6" fillId="3" borderId="0" xfId="0" applyNumberFormat="1" applyFont="1" applyFill="1" applyBorder="1" applyAlignment="1">
      <alignment horizontal="left" vertical="center" wrapText="1"/>
    </xf>
    <xf numFmtId="17" fontId="6" fillId="3" borderId="3" xfId="0" applyNumberFormat="1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 readingOrder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164" fontId="6" fillId="3" borderId="24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 wrapText="1"/>
    </xf>
    <xf numFmtId="0" fontId="16" fillId="2" borderId="42" xfId="0" applyFont="1" applyFill="1" applyBorder="1" applyAlignment="1">
      <alignment horizontal="center" vertical="center" wrapText="1"/>
    </xf>
  </cellXfs>
  <cellStyles count="10">
    <cellStyle name="Comma 2" xfId="7" xr:uid="{C48DFE78-A741-46C1-BEA2-297B2166427D}"/>
    <cellStyle name="Millares 2" xfId="2" xr:uid="{DE1171E4-8E1D-4C41-B9B2-9D84850A90B2}"/>
    <cellStyle name="Normal" xfId="0" builtinId="0"/>
    <cellStyle name="Normal 2" xfId="4" xr:uid="{83732B94-7226-457D-9463-08B75BFB153D}"/>
    <cellStyle name="Normal 3" xfId="8" xr:uid="{40FD0B77-932B-4BF2-BD24-E0FD70436452}"/>
    <cellStyle name="Normal 4" xfId="3" xr:uid="{E7D036A8-B510-443D-A63B-A0497E263DBF}"/>
    <cellStyle name="Percent 2" xfId="6" xr:uid="{4953B475-58F0-457A-A9C3-542359EAA3EA}"/>
    <cellStyle name="Porcentaje" xfId="1" builtinId="5"/>
    <cellStyle name="Porcentaje 2" xfId="5" xr:uid="{304CB484-0A2D-40AD-A67E-B3E8B591CC3D}"/>
    <cellStyle name="Porcentual 2" xfId="9" xr:uid="{C25FAAEE-CB18-46F8-A7F4-110F28B9D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22280</xdr:rowOff>
    </xdr:from>
    <xdr:to>
      <xdr:col>4</xdr:col>
      <xdr:colOff>590439</xdr:colOff>
      <xdr:row>13</xdr:row>
      <xdr:rowOff>0</xdr:rowOff>
    </xdr:to>
    <xdr:sp macro="" textlink="">
      <xdr:nvSpPr>
        <xdr:cNvPr id="22" name="TextBox 11">
          <a:extLst>
            <a:ext uri="{FF2B5EF4-FFF2-40B4-BE49-F238E27FC236}">
              <a16:creationId xmlns:a16="http://schemas.microsoft.com/office/drawing/2014/main" id="{B869BF13-D4C9-4889-A1CD-EF80D3F9AA10}"/>
            </a:ext>
          </a:extLst>
        </xdr:cNvPr>
        <xdr:cNvSpPr txBox="1"/>
      </xdr:nvSpPr>
      <xdr:spPr>
        <a:xfrm>
          <a:off x="0" y="2840789"/>
          <a:ext cx="5447632" cy="4121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+mn-lt"/>
            </a:rPr>
            <a:t>Fuente: DNMyE en base a datos de la EVyTH, la ETI-Indec y la Dirección Nacional de Migraciones</a:t>
          </a:r>
        </a:p>
      </xdr:txBody>
    </xdr:sp>
    <xdr:clientData/>
  </xdr:twoCellAnchor>
  <xdr:twoCellAnchor>
    <xdr:from>
      <xdr:col>0</xdr:col>
      <xdr:colOff>0</xdr:colOff>
      <xdr:row>3</xdr:row>
      <xdr:rowOff>66703</xdr:rowOff>
    </xdr:from>
    <xdr:to>
      <xdr:col>11</xdr:col>
      <xdr:colOff>1793</xdr:colOff>
      <xdr:row>5</xdr:row>
      <xdr:rowOff>0</xdr:rowOff>
    </xdr:to>
    <xdr:sp macro="" textlink="">
      <xdr:nvSpPr>
        <xdr:cNvPr id="7" name="14 Rectángulo">
          <a:extLst>
            <a:ext uri="{FF2B5EF4-FFF2-40B4-BE49-F238E27FC236}">
              <a16:creationId xmlns:a16="http://schemas.microsoft.com/office/drawing/2014/main" id="{DDEB3A31-1ED9-4B9A-803A-0102BF6F6608}"/>
            </a:ext>
          </a:extLst>
        </xdr:cNvPr>
        <xdr:cNvSpPr/>
      </xdr:nvSpPr>
      <xdr:spPr>
        <a:xfrm>
          <a:off x="0" y="526144"/>
          <a:ext cx="10131911" cy="3217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91437" tIns="45719" rIns="91437" bIns="45719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4572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800" b="0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Gotham Black" panose="02000604040000020004" pitchFamily="50" charset="0"/>
              <a:ea typeface="Roboto Black" panose="02000000000000000000" pitchFamily="2" charset="0"/>
              <a:cs typeface="Arial" pitchFamily="34" charset="0"/>
            </a:rPr>
            <a:t>SANTA FE</a:t>
          </a:r>
        </a:p>
      </xdr:txBody>
    </xdr:sp>
    <xdr:clientData/>
  </xdr:twoCellAnchor>
  <xdr:twoCellAnchor>
    <xdr:from>
      <xdr:col>0</xdr:col>
      <xdr:colOff>0</xdr:colOff>
      <xdr:row>1</xdr:row>
      <xdr:rowOff>7840</xdr:rowOff>
    </xdr:from>
    <xdr:to>
      <xdr:col>9</xdr:col>
      <xdr:colOff>857250</xdr:colOff>
      <xdr:row>3</xdr:row>
      <xdr:rowOff>72023</xdr:rowOff>
    </xdr:to>
    <xdr:sp macro="" textlink="">
      <xdr:nvSpPr>
        <xdr:cNvPr id="8" name="Marcador de texto 2">
          <a:extLst>
            <a:ext uri="{FF2B5EF4-FFF2-40B4-BE49-F238E27FC236}">
              <a16:creationId xmlns:a16="http://schemas.microsoft.com/office/drawing/2014/main" id="{59264B51-80D2-4C3A-B3F8-FE9D8BE0ED1D}"/>
            </a:ext>
          </a:extLst>
        </xdr:cNvPr>
        <xdr:cNvSpPr txBox="1">
          <a:spLocks/>
        </xdr:cNvSpPr>
      </xdr:nvSpPr>
      <xdr:spPr>
        <a:xfrm>
          <a:off x="0" y="79278"/>
          <a:ext cx="10096500" cy="445183"/>
        </a:xfrm>
        <a:prstGeom prst="rect">
          <a:avLst/>
        </a:prstGeom>
        <a:solidFill>
          <a:sysClr val="window" lastClr="FFFFFF">
            <a:lumMod val="85000"/>
          </a:sysClr>
        </a:solidFill>
      </xdr:spPr>
      <xdr:txBody>
        <a:bodyPr vert="horz" wrap="square" lIns="91440" tIns="45720" rIns="91440" bIns="45720" rtlCol="0" anchor="ctr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Dirección Nacional de Mercados y Estadística</a:t>
          </a:r>
        </a:p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SUBSECRETARÍA DE DESARROLLO ESTRATÉGICO</a:t>
          </a:r>
        </a:p>
      </xdr:txBody>
    </xdr:sp>
    <xdr:clientData/>
  </xdr:twoCellAnchor>
  <xdr:twoCellAnchor editAs="oneCell">
    <xdr:from>
      <xdr:col>9</xdr:col>
      <xdr:colOff>966655</xdr:colOff>
      <xdr:row>0</xdr:row>
      <xdr:rowOff>64191</xdr:rowOff>
    </xdr:from>
    <xdr:to>
      <xdr:col>10</xdr:col>
      <xdr:colOff>877422</xdr:colOff>
      <xdr:row>3</xdr:row>
      <xdr:rowOff>29432</xdr:rowOff>
    </xdr:to>
    <xdr:pic>
      <xdr:nvPicPr>
        <xdr:cNvPr id="9" name="Imagen 20">
          <a:extLst>
            <a:ext uri="{FF2B5EF4-FFF2-40B4-BE49-F238E27FC236}">
              <a16:creationId xmlns:a16="http://schemas.microsoft.com/office/drawing/2014/main" id="{3DB26588-3AAC-407E-8621-B62F646D5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05905" y="64191"/>
          <a:ext cx="1077579" cy="417679"/>
        </a:xfrm>
        <a:prstGeom prst="rect">
          <a:avLst/>
        </a:prstGeom>
      </xdr:spPr>
    </xdr:pic>
    <xdr:clientData/>
  </xdr:twoCellAnchor>
  <xdr:twoCellAnchor>
    <xdr:from>
      <xdr:col>2</xdr:col>
      <xdr:colOff>630144</xdr:colOff>
      <xdr:row>20</xdr:row>
      <xdr:rowOff>190723</xdr:rowOff>
    </xdr:from>
    <xdr:to>
      <xdr:col>7</xdr:col>
      <xdr:colOff>47625</xdr:colOff>
      <xdr:row>23</xdr:row>
      <xdr:rowOff>71438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E96D7CF-8029-4A1C-B1A6-219490EC396F}"/>
            </a:ext>
          </a:extLst>
        </xdr:cNvPr>
        <xdr:cNvSpPr txBox="1"/>
      </xdr:nvSpPr>
      <xdr:spPr>
        <a:xfrm>
          <a:off x="3523363" y="5250879"/>
          <a:ext cx="3715637" cy="523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Actividades realizadas</a:t>
          </a:r>
          <a:b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turistas. Promedios 2017-2019.</a:t>
          </a:r>
        </a:p>
      </xdr:txBody>
    </xdr:sp>
    <xdr:clientData/>
  </xdr:twoCellAnchor>
  <xdr:twoCellAnchor>
    <xdr:from>
      <xdr:col>0</xdr:col>
      <xdr:colOff>154781</xdr:colOff>
      <xdr:row>47</xdr:row>
      <xdr:rowOff>50341</xdr:rowOff>
    </xdr:from>
    <xdr:to>
      <xdr:col>1</xdr:col>
      <xdr:colOff>857250</xdr:colOff>
      <xdr:row>49</xdr:row>
      <xdr:rowOff>0</xdr:rowOff>
    </xdr:to>
    <xdr:sp macro="" textlink="">
      <xdr:nvSpPr>
        <xdr:cNvPr id="25" name="TextBox 11">
          <a:extLst>
            <a:ext uri="{FF2B5EF4-FFF2-40B4-BE49-F238E27FC236}">
              <a16:creationId xmlns:a16="http://schemas.microsoft.com/office/drawing/2014/main" id="{85D6FB0B-A83B-4065-A484-7921CC1E08E4}"/>
            </a:ext>
          </a:extLst>
        </xdr:cNvPr>
        <xdr:cNvSpPr txBox="1"/>
      </xdr:nvSpPr>
      <xdr:spPr>
        <a:xfrm>
          <a:off x="154781" y="10444497"/>
          <a:ext cx="2571750" cy="3425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>
              <a:latin typeface="+mn-lt"/>
            </a:rPr>
            <a:t>Fuente: DNMyE en base a datos de la EVyTH.</a:t>
          </a:r>
        </a:p>
      </xdr:txBody>
    </xdr:sp>
    <xdr:clientData/>
  </xdr:twoCellAnchor>
  <xdr:twoCellAnchor>
    <xdr:from>
      <xdr:col>0</xdr:col>
      <xdr:colOff>95324</xdr:colOff>
      <xdr:row>113</xdr:row>
      <xdr:rowOff>159795</xdr:rowOff>
    </xdr:from>
    <xdr:to>
      <xdr:col>1</xdr:col>
      <xdr:colOff>719184</xdr:colOff>
      <xdr:row>115</xdr:row>
      <xdr:rowOff>112057</xdr:rowOff>
    </xdr:to>
    <xdr:sp macro="" textlink="">
      <xdr:nvSpPr>
        <xdr:cNvPr id="27" name="TextBox 11">
          <a:extLst>
            <a:ext uri="{FF2B5EF4-FFF2-40B4-BE49-F238E27FC236}">
              <a16:creationId xmlns:a16="http://schemas.microsoft.com/office/drawing/2014/main" id="{2990E976-F98C-49BB-83BD-EF44E6E3F103}"/>
            </a:ext>
          </a:extLst>
        </xdr:cNvPr>
        <xdr:cNvSpPr txBox="1"/>
      </xdr:nvSpPr>
      <xdr:spPr>
        <a:xfrm>
          <a:off x="95324" y="30247589"/>
          <a:ext cx="2495242" cy="3332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datos de ANAC.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83418</xdr:colOff>
      <xdr:row>55</xdr:row>
      <xdr:rowOff>1357</xdr:rowOff>
    </xdr:from>
    <xdr:to>
      <xdr:col>3</xdr:col>
      <xdr:colOff>709347</xdr:colOff>
      <xdr:row>56</xdr:row>
      <xdr:rowOff>37643</xdr:rowOff>
    </xdr:to>
    <xdr:sp macro="" textlink="">
      <xdr:nvSpPr>
        <xdr:cNvPr id="29" name="TextBox 11">
          <a:extLst>
            <a:ext uri="{FF2B5EF4-FFF2-40B4-BE49-F238E27FC236}">
              <a16:creationId xmlns:a16="http://schemas.microsoft.com/office/drawing/2014/main" id="{002672B4-0ABE-48A7-8470-88B7E44FB983}"/>
            </a:ext>
          </a:extLst>
        </xdr:cNvPr>
        <xdr:cNvSpPr txBox="1"/>
      </xdr:nvSpPr>
      <xdr:spPr>
        <a:xfrm>
          <a:off x="83418" y="12526732"/>
          <a:ext cx="4507367" cy="298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ETI-Indec y Dirección Nacional de Migraciones 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373</xdr:colOff>
      <xdr:row>71</xdr:row>
      <xdr:rowOff>70110</xdr:rowOff>
    </xdr:from>
    <xdr:to>
      <xdr:col>3</xdr:col>
      <xdr:colOff>488155</xdr:colOff>
      <xdr:row>73</xdr:row>
      <xdr:rowOff>0</xdr:rowOff>
    </xdr:to>
    <xdr:sp macro="" textlink="">
      <xdr:nvSpPr>
        <xdr:cNvPr id="32" name="TextBox 11">
          <a:extLst>
            <a:ext uri="{FF2B5EF4-FFF2-40B4-BE49-F238E27FC236}">
              <a16:creationId xmlns:a16="http://schemas.microsoft.com/office/drawing/2014/main" id="{50D7AF8C-1DB0-43E7-944E-CCAB4115B0DE}"/>
            </a:ext>
          </a:extLst>
        </xdr:cNvPr>
        <xdr:cNvSpPr txBox="1"/>
      </xdr:nvSpPr>
      <xdr:spPr>
        <a:xfrm>
          <a:off x="373" y="16381673"/>
          <a:ext cx="4381126" cy="4061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al Padrón Único Nacional de Alojamiento (PUNA).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3</xdr:col>
      <xdr:colOff>523877</xdr:colOff>
      <xdr:row>57</xdr:row>
      <xdr:rowOff>47624</xdr:rowOff>
    </xdr:from>
    <xdr:to>
      <xdr:col>7</xdr:col>
      <xdr:colOff>660084</xdr:colOff>
      <xdr:row>59</xdr:row>
      <xdr:rowOff>23661</xdr:rowOff>
    </xdr:to>
    <xdr:sp macro="" textlink="">
      <xdr:nvSpPr>
        <xdr:cNvPr id="35" name="TextBox 22">
          <a:extLst>
            <a:ext uri="{FF2B5EF4-FFF2-40B4-BE49-F238E27FC236}">
              <a16:creationId xmlns:a16="http://schemas.microsoft.com/office/drawing/2014/main" id="{F7A6BD5D-B8A5-425D-9B9B-D45D49EFD716}"/>
            </a:ext>
          </a:extLst>
        </xdr:cNvPr>
        <xdr:cNvSpPr txBox="1"/>
      </xdr:nvSpPr>
      <xdr:spPr>
        <a:xfrm>
          <a:off x="4405315" y="13334999"/>
          <a:ext cx="3446144" cy="4999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categorías de alojamiento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>
    <xdr:from>
      <xdr:col>7</xdr:col>
      <xdr:colOff>821528</xdr:colOff>
      <xdr:row>57</xdr:row>
      <xdr:rowOff>47624</xdr:rowOff>
    </xdr:from>
    <xdr:to>
      <xdr:col>10</xdr:col>
      <xdr:colOff>631029</xdr:colOff>
      <xdr:row>59</xdr:row>
      <xdr:rowOff>23811</xdr:rowOff>
    </xdr:to>
    <xdr:sp macro="" textlink="">
      <xdr:nvSpPr>
        <xdr:cNvPr id="36" name="TextBox 22">
          <a:extLst>
            <a:ext uri="{FF2B5EF4-FFF2-40B4-BE49-F238E27FC236}">
              <a16:creationId xmlns:a16="http://schemas.microsoft.com/office/drawing/2014/main" id="{5642A452-5956-48F7-B5ED-CF72E84528AF}"/>
            </a:ext>
          </a:extLst>
        </xdr:cNvPr>
        <xdr:cNvSpPr txBox="1"/>
      </xdr:nvSpPr>
      <xdr:spPr>
        <a:xfrm>
          <a:off x="8012903" y="13334999"/>
          <a:ext cx="3012282" cy="5000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localidades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2</xdr:col>
      <xdr:colOff>444670</xdr:colOff>
      <xdr:row>33</xdr:row>
      <xdr:rowOff>125144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16C43E-E97E-4C29-BA4B-FF9587C52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185647"/>
          <a:ext cx="3346994" cy="2030144"/>
        </a:xfrm>
        <a:prstGeom prst="rect">
          <a:avLst/>
        </a:prstGeom>
      </xdr:spPr>
    </xdr:pic>
    <xdr:clientData/>
  </xdr:twoCellAnchor>
  <xdr:twoCellAnchor editAs="oneCell">
    <xdr:from>
      <xdr:col>2</xdr:col>
      <xdr:colOff>605117</xdr:colOff>
      <xdr:row>22</xdr:row>
      <xdr:rowOff>100853</xdr:rowOff>
    </xdr:from>
    <xdr:to>
      <xdr:col>7</xdr:col>
      <xdr:colOff>29999</xdr:colOff>
      <xdr:row>41</xdr:row>
      <xdr:rowOff>53571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5BC405-286C-4907-B521-8F9D2D91A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07441" y="6084794"/>
          <a:ext cx="3761558" cy="37066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2</xdr:col>
      <xdr:colOff>426380</xdr:colOff>
      <xdr:row>46</xdr:row>
      <xdr:rowOff>68941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69C9C14-4DA3-4938-A106-5CF025B91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8662147"/>
          <a:ext cx="3328704" cy="2097206"/>
        </a:xfrm>
        <a:prstGeom prst="rect">
          <a:avLst/>
        </a:prstGeom>
      </xdr:spPr>
    </xdr:pic>
    <xdr:clientData/>
  </xdr:twoCellAnchor>
  <xdr:twoCellAnchor editAs="oneCell">
    <xdr:from>
      <xdr:col>3</xdr:col>
      <xdr:colOff>313765</xdr:colOff>
      <xdr:row>58</xdr:row>
      <xdr:rowOff>246529</xdr:rowOff>
    </xdr:from>
    <xdr:to>
      <xdr:col>7</xdr:col>
      <xdr:colOff>462613</xdr:colOff>
      <xdr:row>72</xdr:row>
      <xdr:rowOff>169980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6DBAD57-B6F3-4C65-996B-020721CEB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02206" y="14175441"/>
          <a:ext cx="3499407" cy="3206774"/>
        </a:xfrm>
        <a:prstGeom prst="rect">
          <a:avLst/>
        </a:prstGeom>
      </xdr:spPr>
    </xdr:pic>
    <xdr:clientData/>
  </xdr:twoCellAnchor>
  <xdr:twoCellAnchor editAs="oneCell">
    <xdr:from>
      <xdr:col>7</xdr:col>
      <xdr:colOff>358588</xdr:colOff>
      <xdr:row>59</xdr:row>
      <xdr:rowOff>22412</xdr:rowOff>
    </xdr:from>
    <xdr:to>
      <xdr:col>10</xdr:col>
      <xdr:colOff>237562</xdr:colOff>
      <xdr:row>71</xdr:row>
      <xdr:rowOff>213349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1DBC687-9AF7-4E3F-92BF-D16AFA882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597588" y="14220265"/>
          <a:ext cx="3072650" cy="2981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31"/>
  <sheetViews>
    <sheetView showGridLines="0" tabSelected="1" zoomScale="80" zoomScaleNormal="80" zoomScaleSheetLayoutView="80" zoomScalePageLayoutView="10" workbookViewId="0">
      <selection activeCell="A6" sqref="A6"/>
    </sheetView>
  </sheetViews>
  <sheetFormatPr baseColWidth="10" defaultColWidth="11.41796875" defaultRowHeight="14.4" x14ac:dyDescent="0.55000000000000004"/>
  <cols>
    <col min="1" max="1" width="28.15625" style="4" customWidth="1"/>
    <col min="2" max="2" width="15.41796875" style="4" customWidth="1"/>
    <col min="3" max="5" width="14.83984375" style="4" customWidth="1"/>
    <col min="6" max="6" width="15.41796875" style="4" customWidth="1"/>
    <col min="7" max="7" width="5.15625" style="4" customWidth="1"/>
    <col min="8" max="8" width="15.83984375" style="4" customWidth="1"/>
    <col min="9" max="9" width="14.578125" style="4" customWidth="1"/>
    <col min="10" max="10" width="17.41796875" style="4" customWidth="1"/>
    <col min="11" max="11" width="14.578125" style="4" customWidth="1"/>
    <col min="12" max="12" width="7.41796875" style="3" customWidth="1"/>
    <col min="13" max="13" width="11.41796875" style="3"/>
    <col min="14" max="14" width="18.578125" style="3" customWidth="1"/>
    <col min="15" max="16" width="14.26171875" style="3" customWidth="1"/>
    <col min="17" max="18" width="11.41796875" style="3"/>
    <col min="19" max="19" width="8" style="3" bestFit="1" customWidth="1"/>
    <col min="20" max="20" width="11.41796875" style="3"/>
    <col min="21" max="26" width="11.41796875" style="72"/>
    <col min="27" max="16384" width="11.41796875" style="7"/>
  </cols>
  <sheetData>
    <row r="1" spans="1:26" ht="6" customHeight="1" x14ac:dyDescent="0.55000000000000004"/>
    <row r="6" spans="1:26" ht="20.399999999999999" x14ac:dyDescent="0.55000000000000004">
      <c r="A6" s="10" t="s">
        <v>9</v>
      </c>
      <c r="F6" s="10"/>
      <c r="X6" s="73"/>
    </row>
    <row r="7" spans="1:26" ht="18" customHeight="1" x14ac:dyDescent="0.55000000000000004">
      <c r="A7" s="4" t="s">
        <v>78</v>
      </c>
      <c r="X7" s="73"/>
    </row>
    <row r="8" spans="1:26" ht="40" customHeight="1" x14ac:dyDescent="0.55000000000000004">
      <c r="A8" s="166" t="s">
        <v>11</v>
      </c>
      <c r="B8" s="166"/>
      <c r="C8" s="166"/>
      <c r="D8" s="167"/>
      <c r="E8" s="112"/>
      <c r="F8" s="37"/>
      <c r="G8" s="151"/>
      <c r="H8" s="151"/>
      <c r="I8" s="151"/>
      <c r="J8" s="151"/>
      <c r="K8" s="151"/>
      <c r="R8" s="72"/>
      <c r="S8" s="72"/>
      <c r="T8" s="72"/>
      <c r="U8" s="73"/>
      <c r="X8" s="7"/>
      <c r="Y8" s="7"/>
      <c r="Z8" s="7"/>
    </row>
    <row r="9" spans="1:26" ht="31.2" x14ac:dyDescent="0.55000000000000004">
      <c r="A9" s="116"/>
      <c r="B9" s="117" t="s">
        <v>10</v>
      </c>
      <c r="C9" s="8" t="s">
        <v>122</v>
      </c>
      <c r="D9" s="8" t="s">
        <v>121</v>
      </c>
      <c r="E9" s="17"/>
      <c r="F9" s="17"/>
      <c r="G9" s="17"/>
      <c r="H9" s="17"/>
      <c r="I9" s="17"/>
      <c r="J9" s="17"/>
      <c r="K9" s="70"/>
      <c r="R9" s="72"/>
      <c r="S9" s="72"/>
      <c r="T9" s="72"/>
      <c r="U9" s="73"/>
      <c r="X9" s="7"/>
      <c r="Y9" s="7"/>
      <c r="Z9" s="7"/>
    </row>
    <row r="10" spans="1:26" s="75" customFormat="1" ht="24" customHeight="1" x14ac:dyDescent="0.55000000000000004">
      <c r="A10" s="9" t="s">
        <v>69</v>
      </c>
      <c r="B10" s="118">
        <f>+B19</f>
        <v>1840087.3354096499</v>
      </c>
      <c r="C10" s="113">
        <f>B10/$B$12</f>
        <v>0.93714028482564438</v>
      </c>
      <c r="D10" s="113">
        <v>3.8797147429248481E-2</v>
      </c>
      <c r="E10" s="19"/>
      <c r="F10" s="18"/>
      <c r="G10" s="20"/>
      <c r="H10" s="19"/>
      <c r="I10" s="20"/>
      <c r="J10" s="20"/>
      <c r="K10" s="71"/>
      <c r="L10" s="74"/>
      <c r="M10" s="74"/>
      <c r="N10" s="74"/>
      <c r="P10" s="74"/>
      <c r="Q10" s="74"/>
      <c r="R10" s="76"/>
      <c r="S10" s="76"/>
      <c r="T10" s="76"/>
      <c r="U10" s="73"/>
      <c r="V10" s="76"/>
      <c r="W10" s="76"/>
    </row>
    <row r="11" spans="1:26" ht="24" customHeight="1" x14ac:dyDescent="0.55000000000000004">
      <c r="A11" s="12" t="s">
        <v>70</v>
      </c>
      <c r="B11" s="119">
        <f>+B55</f>
        <v>123425.88155978118</v>
      </c>
      <c r="C11" s="114">
        <f>B11/$B$12</f>
        <v>6.2859715174355624E-2</v>
      </c>
      <c r="D11" s="114">
        <v>1.7227468413779971E-2</v>
      </c>
      <c r="E11" s="19"/>
      <c r="F11" s="18"/>
      <c r="G11" s="20"/>
      <c r="H11" s="19"/>
      <c r="I11" s="20"/>
      <c r="J11" s="20"/>
      <c r="K11" s="71"/>
      <c r="R11" s="72"/>
      <c r="S11" s="72"/>
      <c r="T11" s="72"/>
      <c r="U11" s="73"/>
      <c r="X11" s="7"/>
      <c r="Y11" s="7"/>
      <c r="Z11" s="7"/>
    </row>
    <row r="12" spans="1:26" ht="24" customHeight="1" x14ac:dyDescent="0.55000000000000004">
      <c r="A12" s="13" t="s">
        <v>13</v>
      </c>
      <c r="B12" s="120">
        <f>SUM(B10:B11)</f>
        <v>1963513.2169694311</v>
      </c>
      <c r="C12" s="115">
        <f>B12/$B$12</f>
        <v>1</v>
      </c>
      <c r="D12" s="115">
        <v>3.5966457540583606E-2</v>
      </c>
      <c r="E12" s="19"/>
      <c r="F12" s="18"/>
      <c r="G12" s="20"/>
      <c r="H12" s="19"/>
      <c r="I12" s="20"/>
      <c r="J12" s="20"/>
      <c r="K12" s="71"/>
      <c r="R12" s="72"/>
      <c r="S12" s="72"/>
      <c r="T12" s="72"/>
      <c r="U12" s="73"/>
      <c r="X12" s="7"/>
      <c r="Y12" s="7"/>
      <c r="Z12" s="7"/>
    </row>
    <row r="13" spans="1:26" s="30" customFormat="1" ht="24" customHeight="1" x14ac:dyDescent="0.55000000000000004">
      <c r="A13" s="22"/>
      <c r="B13" s="14"/>
      <c r="C13" s="21"/>
      <c r="D13" s="14"/>
      <c r="E13" s="15"/>
      <c r="F13" s="16"/>
      <c r="G13" s="14"/>
      <c r="H13" s="15"/>
      <c r="I13" s="14"/>
      <c r="J13" s="14"/>
      <c r="K13" s="15"/>
      <c r="L13" s="26"/>
      <c r="M13" s="26"/>
      <c r="N13" s="26"/>
      <c r="O13" s="26"/>
      <c r="P13" s="26"/>
      <c r="Q13" s="26"/>
      <c r="R13" s="28"/>
      <c r="S13" s="28"/>
      <c r="T13" s="28"/>
      <c r="U13" s="29"/>
      <c r="V13" s="28"/>
      <c r="W13" s="28"/>
    </row>
    <row r="14" spans="1:26" ht="20.399999999999999" x14ac:dyDescent="0.55000000000000004">
      <c r="A14" s="64" t="s">
        <v>1</v>
      </c>
      <c r="B14" s="80"/>
      <c r="C14" s="80"/>
      <c r="D14" s="80"/>
      <c r="E14" s="80"/>
      <c r="F14" s="80"/>
      <c r="G14" s="80"/>
      <c r="H14" s="80"/>
      <c r="I14" s="81"/>
      <c r="J14" s="81"/>
      <c r="K14" s="81"/>
      <c r="R14" s="72"/>
      <c r="S14" s="72"/>
      <c r="T14" s="72"/>
      <c r="U14" s="73"/>
      <c r="X14" s="7"/>
      <c r="Y14" s="7"/>
      <c r="Z14" s="7"/>
    </row>
    <row r="15" spans="1:26" ht="18.3" x14ac:dyDescent="0.7">
      <c r="A15" s="6" t="s">
        <v>17</v>
      </c>
      <c r="B15" s="2"/>
      <c r="C15" s="2"/>
      <c r="D15" s="2"/>
      <c r="E15" s="2"/>
      <c r="H15" s="34" t="s">
        <v>19</v>
      </c>
      <c r="I15" s="3"/>
      <c r="J15" s="3"/>
      <c r="K15" s="3"/>
      <c r="R15" s="72"/>
      <c r="S15" s="72"/>
      <c r="T15" s="72"/>
      <c r="U15" s="73"/>
      <c r="X15" s="7"/>
      <c r="Y15" s="7"/>
      <c r="Z15" s="7"/>
    </row>
    <row r="16" spans="1:26" ht="15.6" x14ac:dyDescent="0.6">
      <c r="A16" s="4" t="s">
        <v>71</v>
      </c>
      <c r="B16" s="2"/>
      <c r="C16" s="2"/>
      <c r="D16" s="2"/>
      <c r="E16" s="58"/>
      <c r="H16" s="4" t="s">
        <v>71</v>
      </c>
      <c r="I16" s="3"/>
      <c r="J16" s="3"/>
      <c r="K16" s="3"/>
      <c r="R16" s="72"/>
      <c r="S16" s="72"/>
      <c r="T16" s="72"/>
      <c r="U16" s="73"/>
      <c r="X16" s="7"/>
      <c r="Y16" s="7"/>
      <c r="Z16" s="7"/>
    </row>
    <row r="17" spans="1:26" ht="43.2" x14ac:dyDescent="0.55000000000000004">
      <c r="A17" s="149" t="s">
        <v>71</v>
      </c>
      <c r="B17" s="109" t="s">
        <v>14</v>
      </c>
      <c r="C17" s="109" t="s">
        <v>21</v>
      </c>
      <c r="D17" s="109" t="s">
        <v>15</v>
      </c>
      <c r="E17" s="109" t="s">
        <v>20</v>
      </c>
      <c r="F17" s="109" t="s">
        <v>58</v>
      </c>
      <c r="H17" s="154" t="s">
        <v>57</v>
      </c>
      <c r="I17" s="155"/>
      <c r="J17" s="149" t="s">
        <v>56</v>
      </c>
      <c r="K17" s="3"/>
      <c r="R17" s="72"/>
      <c r="S17" s="72"/>
      <c r="T17" s="72"/>
      <c r="U17" s="73"/>
      <c r="X17" s="7"/>
      <c r="Y17" s="7"/>
      <c r="Z17" s="7"/>
    </row>
    <row r="18" spans="1:26" x14ac:dyDescent="0.55000000000000004">
      <c r="A18" s="164"/>
      <c r="B18" s="110" t="s">
        <v>10</v>
      </c>
      <c r="C18" s="110" t="s">
        <v>16</v>
      </c>
      <c r="D18" s="110" t="s">
        <v>16</v>
      </c>
      <c r="E18" s="110" t="s">
        <v>124</v>
      </c>
      <c r="F18" s="110" t="s">
        <v>124</v>
      </c>
      <c r="H18" s="156"/>
      <c r="I18" s="157"/>
      <c r="J18" s="150"/>
      <c r="K18" s="1"/>
      <c r="R18" s="72"/>
      <c r="S18" s="72"/>
      <c r="T18" s="72"/>
      <c r="U18" s="73"/>
      <c r="X18" s="7"/>
      <c r="Y18" s="7"/>
      <c r="Z18" s="7"/>
    </row>
    <row r="19" spans="1:26" ht="25" customHeight="1" x14ac:dyDescent="0.55000000000000004">
      <c r="A19" s="121" t="s">
        <v>123</v>
      </c>
      <c r="B19" s="121">
        <v>1840087.3354096499</v>
      </c>
      <c r="C19" s="121">
        <v>7161567.0090913502</v>
      </c>
      <c r="D19" s="122">
        <f>+C19/B19</f>
        <v>3.8919712511890121</v>
      </c>
      <c r="E19" s="121">
        <v>4394.6384623565737</v>
      </c>
      <c r="F19" s="123">
        <v>1129.1549137250165</v>
      </c>
      <c r="H19" s="49" t="s">
        <v>22</v>
      </c>
      <c r="I19" s="50"/>
      <c r="J19" s="50"/>
      <c r="K19" s="1"/>
      <c r="R19" s="72"/>
      <c r="S19" s="72"/>
      <c r="T19" s="72"/>
      <c r="U19" s="73"/>
      <c r="X19" s="7"/>
      <c r="Y19" s="7"/>
      <c r="Z19" s="7"/>
    </row>
    <row r="20" spans="1:26" ht="25" customHeight="1" x14ac:dyDescent="0.55000000000000004">
      <c r="A20" s="124" t="s">
        <v>125</v>
      </c>
      <c r="B20" s="124">
        <v>47428418.255885504</v>
      </c>
      <c r="C20" s="124">
        <v>243698613.53988829</v>
      </c>
      <c r="D20" s="125">
        <v>5.1382403736318398</v>
      </c>
      <c r="E20" s="124">
        <v>7747.017538577199</v>
      </c>
      <c r="F20" s="126">
        <v>1507.7180075756964</v>
      </c>
      <c r="H20" s="92" t="s">
        <v>23</v>
      </c>
      <c r="I20" s="52"/>
      <c r="J20" s="53">
        <v>0.56579176588287128</v>
      </c>
      <c r="K20" s="1"/>
      <c r="R20" s="72"/>
      <c r="S20" s="72"/>
      <c r="T20" s="72"/>
      <c r="U20" s="73"/>
      <c r="X20" s="7"/>
      <c r="Y20" s="7"/>
      <c r="Z20" s="7"/>
    </row>
    <row r="21" spans="1:26" s="77" customFormat="1" ht="15.6" x14ac:dyDescent="0.55000000000000004">
      <c r="A21"/>
      <c r="B21"/>
      <c r="C21"/>
      <c r="D21"/>
      <c r="E21"/>
      <c r="F21"/>
      <c r="G21"/>
      <c r="H21" s="51" t="s">
        <v>24</v>
      </c>
      <c r="I21" s="52"/>
      <c r="J21" s="53">
        <v>0.39173791655851919</v>
      </c>
      <c r="K21"/>
    </row>
    <row r="22" spans="1:26" ht="18.3" x14ac:dyDescent="0.55000000000000004">
      <c r="A22" s="6" t="s">
        <v>59</v>
      </c>
      <c r="H22" s="49" t="s">
        <v>5</v>
      </c>
      <c r="I22" s="52"/>
      <c r="J22" s="54"/>
      <c r="K22" s="1"/>
      <c r="R22" s="72"/>
      <c r="S22" s="72"/>
      <c r="T22" s="72"/>
      <c r="U22" s="73"/>
      <c r="X22" s="7"/>
      <c r="Y22" s="7"/>
      <c r="Z22" s="7"/>
    </row>
    <row r="23" spans="1:26" ht="15.6" x14ac:dyDescent="0.55000000000000004">
      <c r="A23" s="4" t="s">
        <v>72</v>
      </c>
      <c r="H23" s="92" t="s">
        <v>25</v>
      </c>
      <c r="I23" s="92"/>
      <c r="J23" s="53">
        <v>0.55748637748642427</v>
      </c>
      <c r="X23" s="73"/>
    </row>
    <row r="24" spans="1:26" ht="15" customHeight="1" x14ac:dyDescent="0.55000000000000004">
      <c r="H24" s="92" t="s">
        <v>27</v>
      </c>
      <c r="I24" s="92"/>
      <c r="J24" s="53">
        <v>0.22849388271957385</v>
      </c>
      <c r="X24" s="73"/>
    </row>
    <row r="25" spans="1:26" ht="15" customHeight="1" x14ac:dyDescent="0.55000000000000004">
      <c r="H25" s="92" t="s">
        <v>26</v>
      </c>
      <c r="I25" s="92"/>
      <c r="J25" s="53">
        <v>0.15879642251006654</v>
      </c>
      <c r="X25" s="73"/>
    </row>
    <row r="26" spans="1:26" ht="15" customHeight="1" x14ac:dyDescent="0.55000000000000004">
      <c r="H26" s="92" t="s">
        <v>6</v>
      </c>
      <c r="I26" s="92"/>
      <c r="J26" s="53">
        <v>3.4274761250966748E-2</v>
      </c>
      <c r="X26" s="73"/>
    </row>
    <row r="27" spans="1:26" ht="15" customHeight="1" x14ac:dyDescent="0.55000000000000004">
      <c r="H27" s="49" t="s">
        <v>28</v>
      </c>
      <c r="I27" s="52"/>
      <c r="J27" s="54"/>
      <c r="X27" s="73"/>
    </row>
    <row r="28" spans="1:26" ht="15" customHeight="1" x14ac:dyDescent="0.55000000000000004">
      <c r="H28" s="51" t="s">
        <v>2</v>
      </c>
      <c r="I28" s="52"/>
      <c r="J28" s="53">
        <v>0.74458773084349594</v>
      </c>
      <c r="X28" s="73"/>
    </row>
    <row r="29" spans="1:26" ht="15" customHeight="1" x14ac:dyDescent="0.55000000000000004">
      <c r="H29" s="51" t="s">
        <v>3</v>
      </c>
      <c r="I29" s="52"/>
      <c r="J29" s="53">
        <v>0.24386260754007544</v>
      </c>
      <c r="X29" s="73"/>
    </row>
    <row r="30" spans="1:26" ht="15" customHeight="1" x14ac:dyDescent="0.55000000000000004">
      <c r="H30" s="51" t="s">
        <v>4</v>
      </c>
      <c r="I30" s="52"/>
      <c r="J30" s="53">
        <v>5.9589359706698868E-3</v>
      </c>
      <c r="X30" s="73"/>
    </row>
    <row r="31" spans="1:26" ht="15" customHeight="1" x14ac:dyDescent="0.55000000000000004">
      <c r="H31" s="49" t="s">
        <v>7</v>
      </c>
      <c r="I31" s="52"/>
      <c r="J31" s="54"/>
      <c r="X31" s="73"/>
    </row>
    <row r="32" spans="1:26" ht="15" customHeight="1" x14ac:dyDescent="0.6">
      <c r="B32" s="58"/>
      <c r="H32" s="51" t="s">
        <v>29</v>
      </c>
      <c r="I32" s="52"/>
      <c r="J32" s="55">
        <v>0.19473209630042262</v>
      </c>
      <c r="X32" s="73"/>
    </row>
    <row r="33" spans="1:26" ht="15" customHeight="1" x14ac:dyDescent="0.55000000000000004">
      <c r="H33" s="51" t="s">
        <v>30</v>
      </c>
      <c r="I33" s="52"/>
      <c r="J33" s="55">
        <v>0.18706124056989229</v>
      </c>
      <c r="X33" s="73"/>
    </row>
    <row r="34" spans="1:26" ht="15" customHeight="1" x14ac:dyDescent="0.55000000000000004">
      <c r="B34"/>
      <c r="C34"/>
      <c r="H34" s="51" t="s">
        <v>31</v>
      </c>
      <c r="I34" s="56"/>
      <c r="J34" s="55">
        <v>0.25427580739942934</v>
      </c>
      <c r="X34" s="73"/>
    </row>
    <row r="35" spans="1:26" ht="15" customHeight="1" x14ac:dyDescent="0.55000000000000004">
      <c r="A35" s="6" t="s">
        <v>18</v>
      </c>
      <c r="B35"/>
      <c r="C35"/>
      <c r="H35" s="51" t="s">
        <v>32</v>
      </c>
      <c r="I35" s="56"/>
      <c r="J35" s="55">
        <v>0.16893666849135275</v>
      </c>
      <c r="X35" s="73"/>
    </row>
    <row r="36" spans="1:26" ht="15" customHeight="1" x14ac:dyDescent="0.55000000000000004">
      <c r="A36" s="4" t="s">
        <v>73</v>
      </c>
      <c r="B36"/>
      <c r="C36"/>
      <c r="H36" s="51" t="s">
        <v>8</v>
      </c>
      <c r="I36" s="57"/>
      <c r="J36" s="55">
        <v>0.19499418723890294</v>
      </c>
      <c r="X36" s="73"/>
    </row>
    <row r="37" spans="1:26" ht="21.6" customHeight="1" x14ac:dyDescent="0.55000000000000004">
      <c r="A37"/>
      <c r="B37"/>
      <c r="C37"/>
      <c r="H37" s="7"/>
      <c r="I37" s="7"/>
      <c r="J37" s="7"/>
      <c r="X37" s="73"/>
    </row>
    <row r="38" spans="1:26" ht="19" customHeight="1" x14ac:dyDescent="0.55000000000000004">
      <c r="A38"/>
      <c r="B38"/>
      <c r="C38"/>
      <c r="K38" s="7"/>
      <c r="X38" s="73"/>
    </row>
    <row r="39" spans="1:26" ht="15" customHeight="1" x14ac:dyDescent="0.55000000000000004">
      <c r="A39"/>
      <c r="B39"/>
      <c r="C39"/>
      <c r="K39" s="7"/>
      <c r="X39" s="73"/>
    </row>
    <row r="40" spans="1:26" ht="15" customHeight="1" x14ac:dyDescent="0.55000000000000004">
      <c r="H40" s="6" t="s">
        <v>38</v>
      </c>
      <c r="K40" s="7"/>
      <c r="X40" s="73"/>
    </row>
    <row r="41" spans="1:26" s="30" customFormat="1" x14ac:dyDescent="0.55000000000000004">
      <c r="A41" s="4"/>
      <c r="B41" s="4"/>
      <c r="C41" s="4"/>
      <c r="G41" s="4"/>
      <c r="H41" s="4" t="s">
        <v>71</v>
      </c>
      <c r="I41" s="4"/>
      <c r="J41" s="4"/>
      <c r="K41" s="165"/>
      <c r="L41" s="26"/>
      <c r="M41" s="26"/>
      <c r="N41" s="27"/>
      <c r="O41" s="27"/>
      <c r="P41" s="27"/>
      <c r="Q41" s="26"/>
      <c r="R41" s="26"/>
      <c r="S41" s="26"/>
      <c r="T41" s="26"/>
      <c r="U41" s="28"/>
      <c r="V41" s="28"/>
      <c r="W41" s="28"/>
      <c r="X41" s="29"/>
      <c r="Y41" s="28"/>
      <c r="Z41" s="28"/>
    </row>
    <row r="42" spans="1:26" s="30" customFormat="1" ht="15" customHeight="1" x14ac:dyDescent="0.55000000000000004">
      <c r="A42" s="4"/>
      <c r="B42" s="4"/>
      <c r="C42" s="4"/>
      <c r="G42" s="4"/>
      <c r="H42" s="158" t="s">
        <v>39</v>
      </c>
      <c r="I42" s="159"/>
      <c r="J42" s="111" t="s">
        <v>34</v>
      </c>
      <c r="K42" s="165"/>
      <c r="L42" s="26"/>
      <c r="M42" s="26"/>
      <c r="N42" s="27"/>
      <c r="O42" s="27"/>
      <c r="P42" s="27"/>
      <c r="Q42" s="26"/>
      <c r="R42" s="26"/>
      <c r="S42" s="26"/>
      <c r="T42" s="26"/>
      <c r="U42" s="28"/>
      <c r="V42" s="28"/>
      <c r="W42" s="28"/>
      <c r="X42" s="29"/>
      <c r="Y42" s="28"/>
      <c r="Z42" s="28"/>
    </row>
    <row r="43" spans="1:26" s="27" customFormat="1" ht="15" customHeight="1" x14ac:dyDescent="0.55000000000000004">
      <c r="A43" s="4"/>
      <c r="B43" s="4"/>
      <c r="C43" s="4"/>
      <c r="G43" s="4"/>
      <c r="H43" s="160" t="s">
        <v>36</v>
      </c>
      <c r="I43" s="161"/>
      <c r="J43" s="60" t="s">
        <v>111</v>
      </c>
      <c r="K43" s="165"/>
    </row>
    <row r="44" spans="1:26" s="27" customFormat="1" ht="15" customHeight="1" x14ac:dyDescent="0.55000000000000004">
      <c r="A44" s="4"/>
      <c r="B44" s="4"/>
      <c r="C44" s="4"/>
      <c r="G44" s="4"/>
      <c r="H44" s="162" t="s">
        <v>37</v>
      </c>
      <c r="I44" s="163"/>
      <c r="J44" s="61" t="s">
        <v>112</v>
      </c>
      <c r="K44" s="25"/>
    </row>
    <row r="45" spans="1:26" s="27" customFormat="1" x14ac:dyDescent="0.55000000000000004">
      <c r="C45" s="4"/>
      <c r="G45" s="4"/>
      <c r="H45" s="162" t="s">
        <v>35</v>
      </c>
      <c r="I45" s="163"/>
      <c r="J45" s="61" t="s">
        <v>113</v>
      </c>
      <c r="K45" s="25"/>
    </row>
    <row r="46" spans="1:26" s="27" customFormat="1" ht="15" customHeight="1" x14ac:dyDescent="0.55000000000000004">
      <c r="C46" s="4"/>
      <c r="G46" s="4"/>
      <c r="K46" s="25"/>
    </row>
    <row r="47" spans="1:26" s="27" customFormat="1" ht="15" customHeight="1" x14ac:dyDescent="0.55000000000000004">
      <c r="C47" s="7"/>
      <c r="D47" s="4"/>
      <c r="E47" s="4"/>
      <c r="F47" s="4"/>
      <c r="G47" s="4"/>
      <c r="K47" s="25"/>
    </row>
    <row r="48" spans="1:26" s="27" customFormat="1" ht="15" customHeight="1" x14ac:dyDescent="0.55000000000000004">
      <c r="C48" s="7"/>
      <c r="D48" s="4"/>
      <c r="E48" s="4"/>
      <c r="F48" s="4"/>
      <c r="G48" s="4"/>
      <c r="K48" s="25"/>
    </row>
    <row r="49" spans="1:11" s="27" customFormat="1" ht="15" customHeight="1" x14ac:dyDescent="0.55000000000000004">
      <c r="C49" s="7"/>
      <c r="D49" s="4"/>
      <c r="E49" s="4"/>
      <c r="F49" s="4"/>
      <c r="G49" s="4"/>
      <c r="K49" s="25"/>
    </row>
    <row r="50" spans="1:11" s="27" customFormat="1" ht="20.399999999999999" x14ac:dyDescent="0.55000000000000004">
      <c r="A50" s="64" t="s">
        <v>33</v>
      </c>
      <c r="B50" s="66"/>
      <c r="C50" s="79"/>
      <c r="D50" s="66"/>
      <c r="E50" s="66"/>
      <c r="F50" s="66"/>
      <c r="G50" s="66"/>
      <c r="H50" s="66"/>
      <c r="I50" s="66"/>
      <c r="J50" s="66"/>
      <c r="K50" s="79"/>
    </row>
    <row r="51" spans="1:11" s="27" customFormat="1" ht="15" customHeight="1" x14ac:dyDescent="0.55000000000000004">
      <c r="A51" s="6" t="s">
        <v>17</v>
      </c>
      <c r="C51" s="33"/>
      <c r="K51" s="33"/>
    </row>
    <row r="52" spans="1:11" s="27" customFormat="1" ht="15" customHeight="1" x14ac:dyDescent="0.55000000000000004">
      <c r="A52" s="4" t="s">
        <v>40</v>
      </c>
      <c r="C52" s="33"/>
      <c r="K52" s="33"/>
    </row>
    <row r="53" spans="1:11" s="27" customFormat="1" ht="35.25" customHeight="1" x14ac:dyDescent="0.55000000000000004">
      <c r="A53" s="152" t="s">
        <v>0</v>
      </c>
      <c r="B53" s="170" t="s">
        <v>12</v>
      </c>
      <c r="C53" s="171"/>
      <c r="D53"/>
      <c r="E53"/>
      <c r="F53"/>
      <c r="K53" s="33"/>
    </row>
    <row r="54" spans="1:11" s="27" customFormat="1" ht="21.75" customHeight="1" x14ac:dyDescent="0.55000000000000004">
      <c r="A54" s="153"/>
      <c r="B54" s="127" t="s">
        <v>123</v>
      </c>
      <c r="C54" s="128" t="s">
        <v>125</v>
      </c>
      <c r="D54"/>
      <c r="E54"/>
      <c r="F54"/>
      <c r="K54" s="33"/>
    </row>
    <row r="55" spans="1:11" s="27" customFormat="1" ht="31.5" customHeight="1" x14ac:dyDescent="0.55000000000000004">
      <c r="A55" s="108" t="s">
        <v>40</v>
      </c>
      <c r="B55" s="129">
        <v>123425.88155978118</v>
      </c>
      <c r="C55" s="36">
        <v>7164481.6635423237</v>
      </c>
      <c r="D55"/>
      <c r="E55"/>
      <c r="F55"/>
      <c r="K55" s="33"/>
    </row>
    <row r="56" spans="1:11" s="27" customFormat="1" ht="21" customHeight="1" x14ac:dyDescent="0.55000000000000004">
      <c r="A56" s="31"/>
      <c r="B56" s="32"/>
      <c r="C56" s="33"/>
      <c r="E56" s="24"/>
      <c r="F56" s="30"/>
      <c r="G56" s="30"/>
      <c r="K56" s="33"/>
    </row>
    <row r="57" spans="1:11" s="27" customFormat="1" ht="27" customHeight="1" x14ac:dyDescent="0.55000000000000004">
      <c r="A57" s="64" t="s">
        <v>48</v>
      </c>
      <c r="B57" s="65"/>
      <c r="C57" s="65"/>
      <c r="D57" s="66"/>
      <c r="E57" s="67"/>
      <c r="F57" s="66"/>
      <c r="G57" s="68"/>
      <c r="H57" s="69"/>
      <c r="I57" s="66"/>
      <c r="J57" s="66"/>
      <c r="K57" s="66"/>
    </row>
    <row r="58" spans="1:11" s="27" customFormat="1" ht="21" customHeight="1" thickBot="1" x14ac:dyDescent="0.6">
      <c r="A58" s="62" t="s">
        <v>50</v>
      </c>
      <c r="B58" s="63">
        <v>628</v>
      </c>
      <c r="C58" s="32"/>
      <c r="F58" s="31"/>
      <c r="G58" s="30"/>
    </row>
    <row r="59" spans="1:11" s="27" customFormat="1" ht="21" customHeight="1" x14ac:dyDescent="0.55000000000000004">
      <c r="A59" s="44" t="s">
        <v>51</v>
      </c>
      <c r="B59" s="45">
        <v>26940</v>
      </c>
      <c r="C59" s="41"/>
      <c r="F59" s="31"/>
      <c r="G59" s="30"/>
    </row>
    <row r="60" spans="1:11" s="27" customFormat="1" ht="16.5" customHeight="1" x14ac:dyDescent="0.55000000000000004">
      <c r="A60" s="47"/>
      <c r="B60" s="43"/>
      <c r="C60" s="32"/>
    </row>
    <row r="61" spans="1:11" s="27" customFormat="1" ht="29.5" customHeight="1" x14ac:dyDescent="0.7">
      <c r="A61" s="34" t="s">
        <v>55</v>
      </c>
      <c r="B61" s="31"/>
      <c r="C61" s="30"/>
      <c r="D61" s="48"/>
      <c r="F61" s="148"/>
      <c r="G61" s="148"/>
      <c r="H61" s="48"/>
      <c r="I61" s="48"/>
    </row>
    <row r="62" spans="1:11" s="27" customFormat="1" ht="21" customHeight="1" x14ac:dyDescent="0.55000000000000004">
      <c r="A62" s="107" t="s">
        <v>52</v>
      </c>
      <c r="B62" s="35" t="s">
        <v>49</v>
      </c>
      <c r="C62" s="42" t="s">
        <v>116</v>
      </c>
      <c r="D62" s="40"/>
      <c r="F62" s="38"/>
      <c r="H62" s="39"/>
      <c r="I62" s="40"/>
    </row>
    <row r="63" spans="1:11" s="27" customFormat="1" x14ac:dyDescent="0.55000000000000004">
      <c r="A63" s="23" t="s">
        <v>115</v>
      </c>
      <c r="B63" s="11">
        <v>808</v>
      </c>
      <c r="D63" s="40"/>
      <c r="F63" s="38"/>
      <c r="H63" s="39"/>
      <c r="I63" s="40"/>
    </row>
    <row r="64" spans="1:11" s="27" customFormat="1" x14ac:dyDescent="0.55000000000000004">
      <c r="A64" s="23" t="s">
        <v>114</v>
      </c>
      <c r="B64" s="11">
        <v>106</v>
      </c>
      <c r="D64" s="40"/>
      <c r="F64" s="38"/>
      <c r="H64" s="39"/>
      <c r="I64" s="40"/>
    </row>
    <row r="65" spans="1:13" s="27" customFormat="1" x14ac:dyDescent="0.55000000000000004">
      <c r="A65" s="23" t="s">
        <v>53</v>
      </c>
      <c r="B65" s="11">
        <v>30</v>
      </c>
      <c r="D65" s="40"/>
      <c r="F65" s="38"/>
      <c r="H65" s="39"/>
      <c r="I65" s="40"/>
    </row>
    <row r="66" spans="1:13" s="27" customFormat="1" x14ac:dyDescent="0.55000000000000004">
      <c r="B66" s="91"/>
      <c r="F66" s="38"/>
      <c r="H66" s="39"/>
      <c r="I66" s="40"/>
    </row>
    <row r="67" spans="1:13" s="27" customFormat="1" ht="28.8" x14ac:dyDescent="0.55000000000000004">
      <c r="A67" s="46" t="s">
        <v>54</v>
      </c>
      <c r="B67" s="35" t="s">
        <v>49</v>
      </c>
      <c r="C67" s="42" t="s">
        <v>120</v>
      </c>
      <c r="D67" s="40"/>
      <c r="F67" s="38"/>
      <c r="G67" s="39"/>
      <c r="H67" s="40"/>
    </row>
    <row r="68" spans="1:13" s="27" customFormat="1" x14ac:dyDescent="0.55000000000000004">
      <c r="A68" s="27" t="s">
        <v>117</v>
      </c>
      <c r="B68" s="91">
        <v>715</v>
      </c>
      <c r="D68" s="40"/>
      <c r="F68" s="38"/>
      <c r="G68" s="39"/>
      <c r="H68" s="40"/>
    </row>
    <row r="69" spans="1:13" s="27" customFormat="1" x14ac:dyDescent="0.55000000000000004">
      <c r="A69" s="27" t="s">
        <v>118</v>
      </c>
      <c r="B69" s="91">
        <v>376</v>
      </c>
      <c r="G69" s="30"/>
    </row>
    <row r="70" spans="1:13" s="27" customFormat="1" x14ac:dyDescent="0.55000000000000004">
      <c r="A70" s="27" t="s">
        <v>119</v>
      </c>
      <c r="B70" s="91">
        <v>359</v>
      </c>
    </row>
    <row r="71" spans="1:13" s="27" customFormat="1" ht="17.25" customHeight="1" x14ac:dyDescent="0.55000000000000004">
      <c r="A71" s="23"/>
      <c r="B71" s="11"/>
    </row>
    <row r="72" spans="1:13" s="27" customFormat="1" ht="17.25" customHeight="1" x14ac:dyDescent="0.55000000000000004">
      <c r="A72" s="23"/>
      <c r="B72" s="11"/>
    </row>
    <row r="73" spans="1:13" s="27" customFormat="1" ht="21" customHeight="1" x14ac:dyDescent="0.55000000000000004"/>
    <row r="74" spans="1:13" s="27" customFormat="1" ht="21" customHeight="1" x14ac:dyDescent="0.55000000000000004"/>
    <row r="75" spans="1:13" s="27" customFormat="1" ht="33" customHeight="1" x14ac:dyDescent="0.55000000000000004">
      <c r="A75" s="64" t="s">
        <v>66</v>
      </c>
      <c r="B75" s="65"/>
      <c r="C75" s="79"/>
      <c r="D75" s="66"/>
      <c r="E75" s="66"/>
      <c r="F75" s="66"/>
      <c r="G75" s="68"/>
      <c r="H75" s="64"/>
      <c r="I75" s="65"/>
      <c r="J75" s="79"/>
      <c r="K75" s="66"/>
      <c r="L75" s="30"/>
      <c r="M75" s="30"/>
    </row>
    <row r="76" spans="1:13" s="27" customFormat="1" ht="13.5" customHeight="1" x14ac:dyDescent="0.55000000000000004">
      <c r="A76" s="84"/>
      <c r="B76" s="32"/>
      <c r="C76" s="33"/>
      <c r="G76" s="30"/>
      <c r="H76" s="84"/>
      <c r="I76" s="32"/>
      <c r="J76" s="33"/>
      <c r="L76" s="30"/>
      <c r="M76" s="30"/>
    </row>
    <row r="77" spans="1:13" s="87" customFormat="1" ht="22.5" customHeight="1" x14ac:dyDescent="0.55000000000000004">
      <c r="A77" s="88" t="s">
        <v>67</v>
      </c>
      <c r="H77" s="59"/>
      <c r="I77" s="89"/>
      <c r="J77" s="90"/>
    </row>
    <row r="78" spans="1:13" s="27" customFormat="1" ht="28.8" x14ac:dyDescent="0.55000000000000004">
      <c r="A78" s="98" t="s">
        <v>41</v>
      </c>
      <c r="B78" s="98" t="s">
        <v>42</v>
      </c>
      <c r="C78" s="98" t="s">
        <v>46</v>
      </c>
      <c r="D78" s="98" t="s">
        <v>43</v>
      </c>
      <c r="E78" s="98" t="s">
        <v>47</v>
      </c>
      <c r="F78" s="98" t="s">
        <v>44</v>
      </c>
      <c r="G78" s="30"/>
      <c r="I78" s="32"/>
      <c r="J78" s="33"/>
    </row>
    <row r="79" spans="1:13" s="27" customFormat="1" ht="35.25" customHeight="1" x14ac:dyDescent="0.55000000000000004">
      <c r="A79" s="95" t="s">
        <v>80</v>
      </c>
      <c r="B79" s="96">
        <v>192952</v>
      </c>
      <c r="C79" s="97">
        <v>5.3346435200349429E-2</v>
      </c>
      <c r="D79" s="96">
        <v>274312</v>
      </c>
      <c r="E79" s="97">
        <v>5.4516867495353338E-2</v>
      </c>
      <c r="F79" s="97">
        <f>D79/SUM($D$79:$D$80)</f>
        <v>0.78966428501517083</v>
      </c>
      <c r="G79" s="30"/>
      <c r="H79" s="93"/>
      <c r="I79" s="32"/>
      <c r="J79" s="93"/>
    </row>
    <row r="80" spans="1:13" s="27" customFormat="1" ht="35.25" customHeight="1" thickBot="1" x14ac:dyDescent="0.6">
      <c r="A80" s="83" t="s">
        <v>81</v>
      </c>
      <c r="B80" s="94">
        <v>48376.5</v>
      </c>
      <c r="C80" s="82">
        <v>-0.11173845984356068</v>
      </c>
      <c r="D80" s="94">
        <v>73066</v>
      </c>
      <c r="E80" s="82">
        <v>-2.4375262880300119E-2</v>
      </c>
      <c r="F80" s="82">
        <f>D80/SUM($D$79:$D$80)</f>
        <v>0.2103357149848292</v>
      </c>
      <c r="G80" s="30"/>
      <c r="H80" s="93"/>
      <c r="I80" s="32"/>
      <c r="J80" s="93"/>
    </row>
    <row r="81" spans="1:10" s="27" customFormat="1" ht="24.75" customHeight="1" thickTop="1" x14ac:dyDescent="0.55000000000000004">
      <c r="A81" s="101" t="s">
        <v>79</v>
      </c>
      <c r="B81" s="102">
        <v>241328.5</v>
      </c>
      <c r="C81" s="103">
        <v>1.5512830223613605E-2</v>
      </c>
      <c r="D81" s="102">
        <v>347378</v>
      </c>
      <c r="E81" s="103">
        <v>3.6881160043221062E-2</v>
      </c>
      <c r="F81" s="103">
        <f>D81/SUM($D$79:$D$80)</f>
        <v>1</v>
      </c>
      <c r="G81" s="30"/>
      <c r="H81" s="93"/>
      <c r="I81" s="32"/>
      <c r="J81" s="93"/>
    </row>
    <row r="82" spans="1:10" customFormat="1" x14ac:dyDescent="0.55000000000000004"/>
    <row r="83" spans="1:10" customFormat="1" ht="30" customHeight="1" x14ac:dyDescent="0.55000000000000004">
      <c r="A83" s="144" t="s">
        <v>60</v>
      </c>
      <c r="B83" s="131"/>
      <c r="C83" s="99" t="s">
        <v>45</v>
      </c>
      <c r="D83" s="4"/>
      <c r="E83" s="136" t="s">
        <v>61</v>
      </c>
      <c r="F83" s="137"/>
      <c r="G83" s="130" t="s">
        <v>45</v>
      </c>
      <c r="H83" s="131"/>
      <c r="I83" s="4"/>
      <c r="J83" s="4"/>
    </row>
    <row r="84" spans="1:10" customFormat="1" x14ac:dyDescent="0.55000000000000004">
      <c r="A84" s="146" t="s">
        <v>82</v>
      </c>
      <c r="B84" s="146"/>
      <c r="C84" s="147"/>
      <c r="D84" s="4"/>
      <c r="E84" s="140" t="s">
        <v>82</v>
      </c>
      <c r="F84" s="140"/>
      <c r="G84" s="140"/>
      <c r="H84" s="141"/>
      <c r="I84" s="4"/>
      <c r="J84" s="4"/>
    </row>
    <row r="85" spans="1:10" s="27" customFormat="1" x14ac:dyDescent="0.55000000000000004">
      <c r="A85" s="145" t="s">
        <v>84</v>
      </c>
      <c r="B85" s="143"/>
      <c r="C85" s="82">
        <v>0.52261947394192754</v>
      </c>
      <c r="D85" s="4"/>
      <c r="E85" s="138" t="s">
        <v>63</v>
      </c>
      <c r="F85" s="139"/>
      <c r="G85" s="132">
        <v>0.77902470974375482</v>
      </c>
      <c r="H85" s="133"/>
    </row>
    <row r="86" spans="1:10" s="27" customFormat="1" x14ac:dyDescent="0.55000000000000004">
      <c r="A86" s="145" t="s">
        <v>85</v>
      </c>
      <c r="B86" s="143"/>
      <c r="C86" s="82">
        <v>0.12532430990506399</v>
      </c>
      <c r="D86" s="4"/>
      <c r="E86" s="142" t="s">
        <v>99</v>
      </c>
      <c r="F86" s="143"/>
      <c r="G86" s="134">
        <v>0.14592031263149807</v>
      </c>
      <c r="H86" s="135"/>
    </row>
    <row r="87" spans="1:10" customFormat="1" x14ac:dyDescent="0.55000000000000004">
      <c r="A87" s="145" t="s">
        <v>86</v>
      </c>
      <c r="B87" s="143"/>
      <c r="C87" s="82">
        <v>0.11805976803163072</v>
      </c>
      <c r="D87" s="4"/>
      <c r="E87" s="142" t="s">
        <v>95</v>
      </c>
      <c r="F87" s="143"/>
      <c r="G87" s="134">
        <v>3.0626470491377386E-2</v>
      </c>
      <c r="H87" s="135"/>
      <c r="I87" s="4"/>
      <c r="J87" s="4"/>
    </row>
    <row r="88" spans="1:10" s="27" customFormat="1" x14ac:dyDescent="0.55000000000000004">
      <c r="A88" s="145" t="s">
        <v>87</v>
      </c>
      <c r="B88" s="143"/>
      <c r="C88" s="82">
        <v>8.4368079866110252E-2</v>
      </c>
      <c r="D88" s="4"/>
      <c r="E88" s="142" t="s">
        <v>96</v>
      </c>
      <c r="F88" s="143"/>
      <c r="G88" s="134">
        <v>2.855543317977409E-2</v>
      </c>
      <c r="H88" s="135"/>
    </row>
    <row r="89" spans="1:10" s="27" customFormat="1" x14ac:dyDescent="0.55000000000000004">
      <c r="A89" s="143" t="s">
        <v>74</v>
      </c>
      <c r="B89" s="143"/>
      <c r="C89" s="82">
        <v>7.199497182614796E-2</v>
      </c>
      <c r="D89" s="4"/>
      <c r="E89" s="142" t="s">
        <v>94</v>
      </c>
      <c r="F89" s="143"/>
      <c r="G89" s="134">
        <v>1.5873073953595593E-2</v>
      </c>
      <c r="H89" s="135"/>
    </row>
    <row r="90" spans="1:10" s="27" customFormat="1" x14ac:dyDescent="0.55000000000000004">
      <c r="A90" s="143" t="s">
        <v>88</v>
      </c>
      <c r="B90" s="143"/>
      <c r="C90" s="82">
        <v>2.8904691256970379E-2</v>
      </c>
      <c r="D90" s="4"/>
      <c r="E90" s="146" t="s">
        <v>83</v>
      </c>
      <c r="F90" s="146"/>
      <c r="G90" s="146"/>
      <c r="H90" s="147"/>
    </row>
    <row r="91" spans="1:10" s="27" customFormat="1" x14ac:dyDescent="0.55000000000000004">
      <c r="A91" s="143" t="s">
        <v>92</v>
      </c>
      <c r="B91" s="143"/>
      <c r="C91" s="100">
        <v>1.7017591300089892E-2</v>
      </c>
      <c r="D91" s="4"/>
      <c r="E91" s="138" t="s">
        <v>63</v>
      </c>
      <c r="F91" s="139"/>
      <c r="G91" s="132">
        <v>0.63682254015719952</v>
      </c>
      <c r="H91" s="133"/>
    </row>
    <row r="92" spans="1:10" s="27" customFormat="1" x14ac:dyDescent="0.55000000000000004">
      <c r="A92" s="143" t="s">
        <v>91</v>
      </c>
      <c r="B92" s="143"/>
      <c r="C92" s="100">
        <v>1.495297049602058E-2</v>
      </c>
      <c r="D92" s="4"/>
      <c r="E92" s="142" t="s">
        <v>97</v>
      </c>
      <c r="F92" s="143"/>
      <c r="G92" s="134">
        <v>0.20542928080547593</v>
      </c>
      <c r="H92" s="135"/>
    </row>
    <row r="93" spans="1:10" s="27" customFormat="1" x14ac:dyDescent="0.55000000000000004">
      <c r="A93" s="143" t="s">
        <v>90</v>
      </c>
      <c r="B93" s="143"/>
      <c r="C93" s="100">
        <v>9.6543861315949112E-3</v>
      </c>
      <c r="D93" s="4"/>
      <c r="E93" s="142" t="s">
        <v>98</v>
      </c>
      <c r="F93" s="143"/>
      <c r="G93" s="134">
        <v>0.1577481790373246</v>
      </c>
      <c r="H93" s="135"/>
    </row>
    <row r="94" spans="1:10" s="27" customFormat="1" x14ac:dyDescent="0.55000000000000004">
      <c r="A94" s="143" t="s">
        <v>89</v>
      </c>
      <c r="B94" s="143"/>
      <c r="C94" s="100">
        <v>7.1037572444437947E-3</v>
      </c>
      <c r="D94" s="4"/>
    </row>
    <row r="95" spans="1:10" s="27" customFormat="1" x14ac:dyDescent="0.55000000000000004">
      <c r="A95" s="146" t="s">
        <v>83</v>
      </c>
      <c r="B95" s="146"/>
      <c r="C95" s="147"/>
      <c r="D95" s="4"/>
      <c r="E95" s="4"/>
      <c r="F95" s="4"/>
      <c r="G95" s="4"/>
    </row>
    <row r="96" spans="1:10" s="27" customFormat="1" x14ac:dyDescent="0.55000000000000004">
      <c r="A96" s="145" t="s">
        <v>75</v>
      </c>
      <c r="B96" s="143"/>
      <c r="C96" s="82">
        <v>0.986457016654397</v>
      </c>
      <c r="D96" s="4"/>
      <c r="E96" s="4"/>
      <c r="F96" s="4"/>
      <c r="G96" s="4"/>
    </row>
    <row r="97" spans="1:8" s="27" customFormat="1" ht="15" customHeight="1" x14ac:dyDescent="0.55000000000000004">
      <c r="A97" s="145" t="s">
        <v>93</v>
      </c>
      <c r="B97" s="143"/>
      <c r="C97" s="100">
        <v>1.3542983345603044E-2</v>
      </c>
      <c r="D97" s="4"/>
      <c r="E97" s="4"/>
      <c r="F97" s="4"/>
      <c r="G97" s="4"/>
    </row>
    <row r="98" spans="1:8" s="27" customFormat="1" ht="15" customHeight="1" x14ac:dyDescent="0.55000000000000004">
      <c r="A98" s="104"/>
      <c r="B98" s="104"/>
      <c r="C98" s="105"/>
      <c r="D98" s="106"/>
      <c r="E98" s="106"/>
      <c r="F98" s="106"/>
      <c r="G98" s="106"/>
    </row>
    <row r="99" spans="1:8" s="87" customFormat="1" ht="24.75" customHeight="1" x14ac:dyDescent="0.55000000000000004">
      <c r="A99" s="85" t="s">
        <v>68</v>
      </c>
      <c r="B99" s="86"/>
      <c r="C99" s="86"/>
      <c r="D99" s="86"/>
      <c r="E99" s="86"/>
      <c r="F99" s="86"/>
    </row>
    <row r="100" spans="1:8" s="27" customFormat="1" ht="28.8" x14ac:dyDescent="0.55000000000000004">
      <c r="A100" s="98" t="s">
        <v>64</v>
      </c>
      <c r="B100" s="98" t="s">
        <v>42</v>
      </c>
      <c r="C100" s="98" t="s">
        <v>46</v>
      </c>
      <c r="D100" s="98" t="s">
        <v>43</v>
      </c>
      <c r="E100" s="98" t="s">
        <v>47</v>
      </c>
      <c r="F100" s="98" t="s">
        <v>44</v>
      </c>
    </row>
    <row r="101" spans="1:8" s="27" customFormat="1" ht="28.8" x14ac:dyDescent="0.55000000000000004">
      <c r="A101" s="95" t="s">
        <v>80</v>
      </c>
      <c r="B101" s="96">
        <v>185789</v>
      </c>
      <c r="C101" s="97">
        <v>-0.27842767149037972</v>
      </c>
      <c r="D101" s="96">
        <v>229757</v>
      </c>
      <c r="E101" s="97">
        <v>-0.33363013321190638</v>
      </c>
      <c r="F101" s="97">
        <v>1</v>
      </c>
    </row>
    <row r="102" spans="1:8" s="78" customFormat="1" ht="21" customHeight="1" x14ac:dyDescent="0.55000000000000004">
      <c r="E102" s="5"/>
    </row>
    <row r="103" spans="1:8" customFormat="1" ht="30" customHeight="1" x14ac:dyDescent="0.55000000000000004">
      <c r="A103" s="144" t="s">
        <v>65</v>
      </c>
      <c r="B103" s="131"/>
      <c r="C103" s="99" t="s">
        <v>45</v>
      </c>
      <c r="D103" s="4"/>
      <c r="E103" s="136" t="s">
        <v>61</v>
      </c>
      <c r="F103" s="137"/>
      <c r="G103" s="130" t="s">
        <v>45</v>
      </c>
      <c r="H103" s="131"/>
    </row>
    <row r="104" spans="1:8" customFormat="1" x14ac:dyDescent="0.55000000000000004">
      <c r="A104" s="140" t="s">
        <v>82</v>
      </c>
      <c r="B104" s="140"/>
      <c r="C104" s="141"/>
      <c r="D104" s="4"/>
      <c r="E104" s="140" t="s">
        <v>82</v>
      </c>
      <c r="F104" s="140"/>
      <c r="G104" s="140"/>
      <c r="H104" s="141"/>
    </row>
    <row r="105" spans="1:8" customFormat="1" x14ac:dyDescent="0.55000000000000004">
      <c r="A105" s="145" t="s">
        <v>100</v>
      </c>
      <c r="B105" s="143"/>
      <c r="C105" s="82">
        <v>0.25639515575530808</v>
      </c>
      <c r="D105" s="4"/>
      <c r="E105" s="138" t="s">
        <v>62</v>
      </c>
      <c r="F105" s="139"/>
      <c r="G105" s="132">
        <v>0.44123879451672537</v>
      </c>
      <c r="H105" s="133"/>
    </row>
    <row r="106" spans="1:8" customFormat="1" ht="15" customHeight="1" x14ac:dyDescent="0.55000000000000004">
      <c r="A106" s="145" t="s">
        <v>101</v>
      </c>
      <c r="B106" s="143"/>
      <c r="C106" s="100">
        <v>0.24520557043859456</v>
      </c>
      <c r="D106" s="4"/>
      <c r="E106" s="142" t="s">
        <v>109</v>
      </c>
      <c r="F106" s="143"/>
      <c r="G106" s="134">
        <v>0.24144546374132339</v>
      </c>
      <c r="H106" s="135"/>
    </row>
    <row r="107" spans="1:8" customFormat="1" ht="15" customHeight="1" x14ac:dyDescent="0.55000000000000004">
      <c r="A107" s="145" t="s">
        <v>102</v>
      </c>
      <c r="B107" s="143"/>
      <c r="C107" s="100">
        <v>0.21919985830362876</v>
      </c>
      <c r="D107" s="4"/>
      <c r="E107" s="142" t="s">
        <v>77</v>
      </c>
      <c r="F107" s="143"/>
      <c r="G107" s="134">
        <v>0.21513219854197915</v>
      </c>
      <c r="H107" s="135"/>
    </row>
    <row r="108" spans="1:8" customFormat="1" x14ac:dyDescent="0.55000000000000004">
      <c r="A108" s="145" t="s">
        <v>103</v>
      </c>
      <c r="B108" s="143"/>
      <c r="C108" s="100">
        <v>0.10351362720570328</v>
      </c>
      <c r="D108" s="4"/>
      <c r="E108" s="142" t="s">
        <v>76</v>
      </c>
      <c r="F108" s="143"/>
      <c r="G108" s="134">
        <v>5.5251316753287524E-2</v>
      </c>
      <c r="H108" s="135"/>
    </row>
    <row r="109" spans="1:8" customFormat="1" x14ac:dyDescent="0.55000000000000004">
      <c r="A109" s="145" t="s">
        <v>104</v>
      </c>
      <c r="B109" s="143"/>
      <c r="C109" s="100">
        <v>8.9259857860827602E-2</v>
      </c>
      <c r="D109" s="4"/>
      <c r="E109" s="142" t="s">
        <v>63</v>
      </c>
      <c r="F109" s="143"/>
      <c r="G109" s="134">
        <v>4.6252049251805087E-2</v>
      </c>
      <c r="H109" s="135"/>
    </row>
    <row r="110" spans="1:8" customFormat="1" x14ac:dyDescent="0.55000000000000004">
      <c r="A110" s="145" t="s">
        <v>105</v>
      </c>
      <c r="B110" s="143"/>
      <c r="C110" s="100">
        <v>3.8523700932096443E-2</v>
      </c>
      <c r="D110" s="4"/>
      <c r="E110" s="142" t="s">
        <v>110</v>
      </c>
      <c r="F110" s="143"/>
      <c r="G110" s="168">
        <v>6.8017719487948659E-4</v>
      </c>
      <c r="H110" s="169"/>
    </row>
    <row r="111" spans="1:8" customFormat="1" x14ac:dyDescent="0.55000000000000004">
      <c r="A111" s="145" t="s">
        <v>107</v>
      </c>
      <c r="B111" s="143"/>
      <c r="C111" s="100">
        <v>2.0058892554298491E-2</v>
      </c>
    </row>
    <row r="112" spans="1:8" customFormat="1" x14ac:dyDescent="0.55000000000000004">
      <c r="A112" s="145" t="s">
        <v>106</v>
      </c>
      <c r="B112" s="143"/>
      <c r="C112" s="100">
        <v>1.6817588062080724E-2</v>
      </c>
      <c r="D112" s="4"/>
      <c r="E112" s="4"/>
      <c r="F112" s="4"/>
    </row>
    <row r="113" spans="1:9" customFormat="1" x14ac:dyDescent="0.55000000000000004">
      <c r="A113" s="145" t="s">
        <v>108</v>
      </c>
      <c r="B113" s="143"/>
      <c r="C113" s="100">
        <v>1.1025748887462085E-2</v>
      </c>
      <c r="D113" s="4"/>
      <c r="E113" s="4"/>
      <c r="F113" s="4"/>
    </row>
    <row r="114" spans="1:9" customFormat="1" x14ac:dyDescent="0.55000000000000004">
      <c r="A114" s="4"/>
      <c r="B114" s="4"/>
      <c r="C114" s="4"/>
      <c r="D114" s="4"/>
      <c r="E114" s="4"/>
      <c r="F114" s="4"/>
    </row>
    <row r="115" spans="1:9" customFormat="1" x14ac:dyDescent="0.55000000000000004">
      <c r="A115" s="4"/>
      <c r="B115" s="4"/>
      <c r="C115" s="4"/>
      <c r="D115" s="4"/>
      <c r="E115" s="4"/>
      <c r="F115" s="4"/>
    </row>
    <row r="116" spans="1:9" customFormat="1" x14ac:dyDescent="0.55000000000000004">
      <c r="A116" s="4"/>
      <c r="B116" s="4"/>
      <c r="C116" s="4"/>
      <c r="D116" s="4"/>
      <c r="E116" s="4"/>
      <c r="F116" s="4"/>
    </row>
    <row r="117" spans="1:9" customFormat="1" x14ac:dyDescent="0.55000000000000004">
      <c r="A117" s="4"/>
      <c r="B117" s="4"/>
      <c r="C117" s="4"/>
      <c r="D117" s="4"/>
      <c r="E117" s="4"/>
      <c r="F117" s="4"/>
    </row>
    <row r="118" spans="1:9" customFormat="1" x14ac:dyDescent="0.55000000000000004">
      <c r="A118" s="4"/>
      <c r="B118" s="4"/>
      <c r="C118" s="4"/>
      <c r="D118" s="4"/>
      <c r="E118" s="4"/>
      <c r="F118" s="4"/>
      <c r="I118" s="4"/>
    </row>
    <row r="119" spans="1:9" customFormat="1" x14ac:dyDescent="0.55000000000000004">
      <c r="A119" s="4"/>
      <c r="B119" s="4"/>
      <c r="C119" s="4"/>
      <c r="D119" s="4"/>
      <c r="E119" s="4"/>
      <c r="F119" s="4"/>
    </row>
    <row r="120" spans="1:9" customFormat="1" x14ac:dyDescent="0.55000000000000004">
      <c r="A120" s="4"/>
      <c r="B120" s="4"/>
      <c r="C120" s="4"/>
      <c r="D120" s="4"/>
      <c r="E120" s="4"/>
      <c r="F120" s="4"/>
    </row>
    <row r="121" spans="1:9" customFormat="1" x14ac:dyDescent="0.55000000000000004">
      <c r="A121" s="4"/>
      <c r="B121" s="4"/>
      <c r="C121" s="4"/>
      <c r="D121" s="4"/>
      <c r="E121" s="4"/>
      <c r="F121" s="4"/>
      <c r="H121" s="4"/>
      <c r="I121" s="4"/>
    </row>
    <row r="122" spans="1:9" customFormat="1" x14ac:dyDescent="0.55000000000000004">
      <c r="A122" s="4"/>
      <c r="B122" s="4"/>
      <c r="C122" s="4"/>
      <c r="D122" s="4"/>
      <c r="E122" s="4"/>
      <c r="F122" s="4"/>
    </row>
    <row r="123" spans="1:9" customFormat="1" x14ac:dyDescent="0.55000000000000004">
      <c r="A123" s="4"/>
      <c r="B123" s="4"/>
      <c r="C123" s="4"/>
      <c r="D123" s="4"/>
      <c r="E123" s="4"/>
      <c r="F123" s="4"/>
    </row>
    <row r="124" spans="1:9" customFormat="1" x14ac:dyDescent="0.55000000000000004">
      <c r="A124" s="4"/>
      <c r="B124" s="4"/>
      <c r="C124" s="4"/>
      <c r="D124" s="4"/>
      <c r="E124" s="4"/>
      <c r="F124" s="4"/>
    </row>
    <row r="125" spans="1:9" customFormat="1" x14ac:dyDescent="0.55000000000000004">
      <c r="A125" s="4"/>
      <c r="B125" s="4"/>
      <c r="C125" s="4"/>
      <c r="D125" s="4"/>
      <c r="E125" s="4"/>
      <c r="F125" s="4"/>
    </row>
    <row r="126" spans="1:9" customFormat="1" x14ac:dyDescent="0.55000000000000004">
      <c r="A126" s="4"/>
      <c r="B126" s="4"/>
      <c r="C126" s="4"/>
      <c r="D126" s="4"/>
      <c r="E126" s="4"/>
      <c r="F126" s="4"/>
    </row>
    <row r="127" spans="1:9" customFormat="1" x14ac:dyDescent="0.55000000000000004">
      <c r="A127" s="4"/>
      <c r="B127" s="4"/>
      <c r="C127" s="4"/>
      <c r="D127" s="4"/>
      <c r="E127" s="4"/>
      <c r="F127" s="4"/>
    </row>
    <row r="128" spans="1:9" customFormat="1" x14ac:dyDescent="0.55000000000000004">
      <c r="A128" s="4"/>
      <c r="B128" s="4"/>
      <c r="C128" s="4"/>
      <c r="D128" s="4"/>
      <c r="E128" s="4"/>
      <c r="F128" s="4"/>
    </row>
    <row r="129" spans="1:11" customFormat="1" x14ac:dyDescent="0.55000000000000004">
      <c r="A129" s="4"/>
      <c r="B129" s="4"/>
      <c r="C129" s="4"/>
      <c r="D129" s="4"/>
      <c r="E129" s="4"/>
      <c r="F129" s="4"/>
    </row>
    <row r="130" spans="1:11" customFormat="1" x14ac:dyDescent="0.55000000000000004">
      <c r="A130" s="4"/>
      <c r="B130" s="4"/>
      <c r="C130" s="4"/>
      <c r="D130" s="4"/>
      <c r="E130" s="4"/>
      <c r="F130" s="4"/>
    </row>
    <row r="131" spans="1:11" customFormat="1" x14ac:dyDescent="0.55000000000000004">
      <c r="A131" s="4"/>
      <c r="B131" s="4"/>
      <c r="C131" s="4"/>
      <c r="D131" s="4"/>
      <c r="E131" s="4"/>
      <c r="F131" s="4"/>
    </row>
    <row r="132" spans="1:11" customFormat="1" x14ac:dyDescent="0.55000000000000004">
      <c r="A132" s="4"/>
      <c r="B132" s="4"/>
      <c r="C132" s="4"/>
      <c r="D132" s="4"/>
      <c r="E132" s="4"/>
      <c r="F132" s="4"/>
    </row>
    <row r="133" spans="1:11" customFormat="1" x14ac:dyDescent="0.55000000000000004">
      <c r="A133" s="4"/>
      <c r="B133" s="4"/>
      <c r="C133" s="4"/>
      <c r="D133" s="4"/>
      <c r="E133" s="4"/>
      <c r="F133" s="4"/>
    </row>
    <row r="134" spans="1:11" customFormat="1" x14ac:dyDescent="0.55000000000000004">
      <c r="A134" s="4"/>
      <c r="B134" s="4"/>
      <c r="C134" s="4"/>
      <c r="D134" s="4"/>
      <c r="E134" s="4"/>
      <c r="F134" s="4"/>
    </row>
    <row r="135" spans="1:11" customFormat="1" x14ac:dyDescent="0.55000000000000004">
      <c r="A135" s="4"/>
      <c r="B135" s="4"/>
      <c r="C135" s="4"/>
      <c r="D135" s="4"/>
      <c r="E135" s="4"/>
      <c r="F135" s="4"/>
    </row>
    <row r="136" spans="1:11" customFormat="1" x14ac:dyDescent="0.55000000000000004">
      <c r="A136" s="4"/>
      <c r="B136" s="4"/>
      <c r="C136" s="4"/>
      <c r="D136" s="4"/>
      <c r="E136" s="4"/>
      <c r="F136" s="4"/>
    </row>
    <row r="137" spans="1:11" customFormat="1" x14ac:dyDescent="0.55000000000000004">
      <c r="A137" s="4"/>
      <c r="B137" s="4"/>
      <c r="C137" s="4"/>
      <c r="D137" s="4"/>
      <c r="E137" s="4"/>
      <c r="F137" s="4"/>
    </row>
    <row r="138" spans="1:11" customFormat="1" x14ac:dyDescent="0.55000000000000004">
      <c r="A138" s="4"/>
      <c r="B138" s="4"/>
      <c r="C138" s="4"/>
      <c r="D138" s="4"/>
      <c r="E138" s="4"/>
      <c r="F138" s="4"/>
    </row>
    <row r="139" spans="1:11" s="78" customFormat="1" x14ac:dyDescent="0.55000000000000004">
      <c r="G139" s="5"/>
      <c r="H139" s="5"/>
      <c r="I139" s="5"/>
      <c r="J139" s="5"/>
      <c r="K139" s="5"/>
    </row>
    <row r="140" spans="1:11" s="78" customFormat="1" x14ac:dyDescent="0.55000000000000004">
      <c r="G140" s="5"/>
      <c r="H140" s="5"/>
      <c r="I140" s="5"/>
      <c r="J140" s="5"/>
      <c r="K140" s="5"/>
    </row>
    <row r="141" spans="1:11" s="78" customFormat="1" ht="32.25" customHeight="1" x14ac:dyDescent="0.55000000000000004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s="78" customFormat="1" ht="32.25" customHeight="1" x14ac:dyDescent="0.55000000000000004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s="78" customFormat="1" ht="32.25" customHeight="1" x14ac:dyDescent="0.55000000000000004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s="78" customFormat="1" ht="32.25" customHeight="1" x14ac:dyDescent="0.55000000000000004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 s="78" customFormat="1" ht="32.25" customHeight="1" x14ac:dyDescent="0.55000000000000004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1" s="78" customFormat="1" ht="20.25" customHeight="1" x14ac:dyDescent="0.55000000000000004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1" s="78" customFormat="1" ht="20.25" customHeight="1" x14ac:dyDescent="0.55000000000000004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 s="78" customFormat="1" ht="20.25" customHeight="1" x14ac:dyDescent="0.55000000000000004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 s="78" customFormat="1" ht="20.25" customHeight="1" x14ac:dyDescent="0.55000000000000004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 s="78" customFormat="1" ht="20.25" customHeight="1" x14ac:dyDescent="0.55000000000000004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 s="78" customFormat="1" ht="20.25" customHeight="1" x14ac:dyDescent="0.55000000000000004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 s="78" customFormat="1" ht="20.25" customHeight="1" x14ac:dyDescent="0.55000000000000004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 s="78" customFormat="1" ht="14.25" customHeight="1" x14ac:dyDescent="0.55000000000000004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 s="78" customFormat="1" x14ac:dyDescent="0.5500000000000000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 s="78" customFormat="1" x14ac:dyDescent="0.55000000000000004">
      <c r="A155" s="4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s="78" customFormat="1" x14ac:dyDescent="0.55000000000000004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s="78" customFormat="1" x14ac:dyDescent="0.55000000000000004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 s="78" customFormat="1" x14ac:dyDescent="0.55000000000000004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 s="78" customFormat="1" x14ac:dyDescent="0.55000000000000004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 s="78" customFormat="1" x14ac:dyDescent="0.55000000000000004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 s="78" customFormat="1" ht="4.5" customHeight="1" x14ac:dyDescent="0.55000000000000004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 s="78" customFormat="1" x14ac:dyDescent="0.55000000000000004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 s="78" customFormat="1" x14ac:dyDescent="0.55000000000000004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 s="78" customFormat="1" x14ac:dyDescent="0.5500000000000000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 s="78" customFormat="1" x14ac:dyDescent="0.55000000000000004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 s="78" customFormat="1" x14ac:dyDescent="0.55000000000000004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 s="78" customFormat="1" x14ac:dyDescent="0.55000000000000004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s="78" customFormat="1" x14ac:dyDescent="0.55000000000000004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s="78" customFormat="1" x14ac:dyDescent="0.55000000000000004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s="78" customFormat="1" x14ac:dyDescent="0.55000000000000004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s="78" customFormat="1" x14ac:dyDescent="0.55000000000000004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 s="78" customFormat="1" x14ac:dyDescent="0.55000000000000004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 s="78" customFormat="1" x14ac:dyDescent="0.55000000000000004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 s="78" customFormat="1" x14ac:dyDescent="0.5500000000000000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 s="78" customFormat="1" x14ac:dyDescent="0.55000000000000004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 s="78" customFormat="1" x14ac:dyDescent="0.55000000000000004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 s="78" customFormat="1" x14ac:dyDescent="0.55000000000000004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s="78" customFormat="1" x14ac:dyDescent="0.55000000000000004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s="78" customFormat="1" x14ac:dyDescent="0.55000000000000004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s="78" customFormat="1" x14ac:dyDescent="0.55000000000000004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 s="78" customFormat="1" x14ac:dyDescent="0.55000000000000004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 s="78" customFormat="1" x14ac:dyDescent="0.55000000000000004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 s="78" customFormat="1" x14ac:dyDescent="0.55000000000000004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 s="78" customFormat="1" x14ac:dyDescent="0.5500000000000000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 s="78" customFormat="1" x14ac:dyDescent="0.55000000000000004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 s="78" customFormat="1" x14ac:dyDescent="0.55000000000000004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 s="78" customFormat="1" x14ac:dyDescent="0.55000000000000004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 s="78" customFormat="1" x14ac:dyDescent="0.55000000000000004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 s="78" customFormat="1" x14ac:dyDescent="0.55000000000000004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 s="78" customFormat="1" x14ac:dyDescent="0.55000000000000004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1" s="78" customFormat="1" x14ac:dyDescent="0.55000000000000004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 s="78" customFormat="1" x14ac:dyDescent="0.55000000000000004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s="78" customFormat="1" x14ac:dyDescent="0.55000000000000004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s="78" customFormat="1" x14ac:dyDescent="0.5500000000000000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s="78" customFormat="1" x14ac:dyDescent="0.55000000000000004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 s="78" customFormat="1" x14ac:dyDescent="0.55000000000000004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 s="78" customFormat="1" x14ac:dyDescent="0.55000000000000004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 s="78" customFormat="1" x14ac:dyDescent="0.55000000000000004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 s="78" customFormat="1" x14ac:dyDescent="0.55000000000000004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 s="78" customFormat="1" x14ac:dyDescent="0.55000000000000004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 s="78" customFormat="1" x14ac:dyDescent="0.55000000000000004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 s="78" customFormat="1" x14ac:dyDescent="0.55000000000000004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 s="78" customFormat="1" x14ac:dyDescent="0.55000000000000004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 s="78" customFormat="1" x14ac:dyDescent="0.550000000000000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 s="78" customFormat="1" x14ac:dyDescent="0.55000000000000004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 s="78" customFormat="1" x14ac:dyDescent="0.55000000000000004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 s="78" customFormat="1" x14ac:dyDescent="0.55000000000000004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1:11" s="78" customFormat="1" x14ac:dyDescent="0.55000000000000004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1:11" s="78" customFormat="1" x14ac:dyDescent="0.55000000000000004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spans="1:11" s="78" customFormat="1" x14ac:dyDescent="0.55000000000000004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1:11" s="78" customFormat="1" x14ac:dyDescent="0.55000000000000004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1:11" s="78" customFormat="1" x14ac:dyDescent="0.55000000000000004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1:11" s="78" customFormat="1" x14ac:dyDescent="0.55000000000000004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1:11" s="78" customFormat="1" x14ac:dyDescent="0.5500000000000000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1:11" s="78" customFormat="1" x14ac:dyDescent="0.55000000000000004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 s="78" customFormat="1" x14ac:dyDescent="0.55000000000000004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 s="78" customFormat="1" ht="44.5" customHeight="1" x14ac:dyDescent="0.55000000000000004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1" s="78" customFormat="1" ht="55.5" customHeight="1" x14ac:dyDescent="0.55000000000000004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1" s="78" customFormat="1" ht="94.5" customHeight="1" x14ac:dyDescent="0.55000000000000004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1:11" s="78" customFormat="1" ht="47.1" customHeight="1" x14ac:dyDescent="0.55000000000000004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1:11" s="78" customFormat="1" x14ac:dyDescent="0.55000000000000004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1:11" s="78" customFormat="1" ht="147.6" customHeight="1" x14ac:dyDescent="0.55000000000000004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spans="1:11" s="78" customFormat="1" ht="61" customHeight="1" x14ac:dyDescent="0.55000000000000004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1" s="78" customFormat="1" x14ac:dyDescent="0.5500000000000000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1:11" s="78" customFormat="1" x14ac:dyDescent="0.55000000000000004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1:11" s="78" customFormat="1" x14ac:dyDescent="0.55000000000000004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1:11" s="78" customFormat="1" x14ac:dyDescent="0.55000000000000004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1:11" x14ac:dyDescent="0.55000000000000004">
      <c r="G228" s="5"/>
      <c r="H228" s="5"/>
    </row>
    <row r="229" spans="1:11" x14ac:dyDescent="0.55000000000000004">
      <c r="G229" s="5"/>
      <c r="H229" s="5"/>
    </row>
    <row r="230" spans="1:11" x14ac:dyDescent="0.55000000000000004">
      <c r="G230" s="5"/>
      <c r="H230" s="5"/>
    </row>
    <row r="231" spans="1:11" x14ac:dyDescent="0.55000000000000004">
      <c r="G231" s="5"/>
      <c r="H231" s="5"/>
    </row>
  </sheetData>
  <sortState xmlns:xlrd2="http://schemas.microsoft.com/office/spreadsheetml/2017/richdata2" ref="H26:J26">
    <sortCondition descending="1" ref="J26"/>
  </sortState>
  <mergeCells count="75">
    <mergeCell ref="A107:B107"/>
    <mergeCell ref="A96:B96"/>
    <mergeCell ref="A93:B93"/>
    <mergeCell ref="A94:B94"/>
    <mergeCell ref="A105:B105"/>
    <mergeCell ref="A106:B106"/>
    <mergeCell ref="A113:B113"/>
    <mergeCell ref="E108:F108"/>
    <mergeCell ref="E109:F109"/>
    <mergeCell ref="E110:F110"/>
    <mergeCell ref="A108:B108"/>
    <mergeCell ref="A109:B109"/>
    <mergeCell ref="A110:B110"/>
    <mergeCell ref="A112:B112"/>
    <mergeCell ref="A111:B111"/>
    <mergeCell ref="G109:H109"/>
    <mergeCell ref="G110:H110"/>
    <mergeCell ref="G93:H93"/>
    <mergeCell ref="E93:F93"/>
    <mergeCell ref="E91:F91"/>
    <mergeCell ref="E107:F107"/>
    <mergeCell ref="G107:H107"/>
    <mergeCell ref="E92:F92"/>
    <mergeCell ref="G92:H92"/>
    <mergeCell ref="G103:H103"/>
    <mergeCell ref="G91:H91"/>
    <mergeCell ref="E104:H104"/>
    <mergeCell ref="G108:H108"/>
    <mergeCell ref="E106:F106"/>
    <mergeCell ref="G106:H106"/>
    <mergeCell ref="E105:F105"/>
    <mergeCell ref="A92:B92"/>
    <mergeCell ref="A97:B97"/>
    <mergeCell ref="G87:H87"/>
    <mergeCell ref="G88:H88"/>
    <mergeCell ref="E87:F87"/>
    <mergeCell ref="A89:B89"/>
    <mergeCell ref="A90:B90"/>
    <mergeCell ref="E89:F89"/>
    <mergeCell ref="F61:G61"/>
    <mergeCell ref="J17:J18"/>
    <mergeCell ref="G8:H8"/>
    <mergeCell ref="A53:A54"/>
    <mergeCell ref="H17:I18"/>
    <mergeCell ref="H42:I42"/>
    <mergeCell ref="H43:I43"/>
    <mergeCell ref="H44:I44"/>
    <mergeCell ref="H45:I45"/>
    <mergeCell ref="A17:A18"/>
    <mergeCell ref="I8:K8"/>
    <mergeCell ref="K41:K43"/>
    <mergeCell ref="A8:D8"/>
    <mergeCell ref="B53:C53"/>
    <mergeCell ref="E88:F88"/>
    <mergeCell ref="G89:H89"/>
    <mergeCell ref="G105:H105"/>
    <mergeCell ref="E86:F86"/>
    <mergeCell ref="A83:B83"/>
    <mergeCell ref="A85:B85"/>
    <mergeCell ref="A86:B86"/>
    <mergeCell ref="A87:B87"/>
    <mergeCell ref="A88:B88"/>
    <mergeCell ref="A84:C84"/>
    <mergeCell ref="A103:B103"/>
    <mergeCell ref="E103:F103"/>
    <mergeCell ref="A95:C95"/>
    <mergeCell ref="E90:H90"/>
    <mergeCell ref="A104:C104"/>
    <mergeCell ref="A91:B91"/>
    <mergeCell ref="G83:H83"/>
    <mergeCell ref="G85:H85"/>
    <mergeCell ref="G86:H86"/>
    <mergeCell ref="E83:F83"/>
    <mergeCell ref="E85:F85"/>
    <mergeCell ref="E84:H84"/>
  </mergeCells>
  <phoneticPr fontId="3" type="noConversion"/>
  <printOptions horizontalCentered="1" verticalCentered="1"/>
  <pageMargins left="0" right="0" top="0" bottom="0" header="0.19685039370078741" footer="0"/>
  <pageSetup paperSize="9"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Santa Fe</vt:lpstr>
      <vt:lpstr>'Santa 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Oliver</dc:creator>
  <cp:lastModifiedBy>encuestador</cp:lastModifiedBy>
  <cp:lastPrinted>2020-05-07T20:43:33Z</cp:lastPrinted>
  <dcterms:created xsi:type="dcterms:W3CDTF">2020-03-10T16:33:47Z</dcterms:created>
  <dcterms:modified xsi:type="dcterms:W3CDTF">2020-08-25T17:01:55Z</dcterms:modified>
</cp:coreProperties>
</file>