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40D880D9-8C7A-4EBA-91AF-584026A3F8ED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anta Cruz" sheetId="1" r:id="rId1"/>
  </sheets>
  <definedNames>
    <definedName name="_xlnm.Print_Area" localSheetId="0">'Santa Cruz'!$A$1:$K$136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4" i="1" l="1"/>
  <c r="F93" i="1"/>
  <c r="F92" i="1"/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<sst xmlns="http://schemas.openxmlformats.org/spreadsheetml/2006/main" count="122" uniqueCount="106">
  <si>
    <t>Período</t>
  </si>
  <si>
    <t>TURISMO INTERNO</t>
  </si>
  <si>
    <t>Auto</t>
  </si>
  <si>
    <t>Ómnibus</t>
  </si>
  <si>
    <t>Avión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</si>
  <si>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</si>
  <si>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</si>
  <si>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</si>
  <si>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</si>
  <si>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</si>
  <si>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</si>
  <si>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</si>
  <si>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</si>
  <si>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</si>
  <si>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</si>
  <si>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</si>
  <si>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</si>
  <si>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</si>
  <si>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</si>
  <si>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</si>
  <si>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</si>
  <si>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</si>
  <si>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</si>
  <si>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</si>
  <si>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</si>
  <si>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</si>
  <si>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</si>
  <si>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</si>
  <si>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</si>
  <si>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</si>
  <si>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</si>
  <si>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</si>
  <si>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</si>
  <si>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</si>
  <si>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</si>
  <si>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</si>
  <si>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</si>
  <si>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</si>
  <si>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</si>
  <si>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</si>
  <si>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</si>
  <si>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</si>
  <si>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</si>
  <si>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</si>
  <si>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</si>
  <si>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</si>
  <si>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</si>
  <si>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</si>
  <si>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</si>
  <si>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</si>
  <si>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</si>
  <si>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</si>
  <si>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</si>
  <si>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</si>
  <si>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</si>
  <si>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</si>
  <si>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</si>
  <si>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</si>
  <si>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</si>
  <si>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</si>
  <si>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</si>
  <si>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</si>
  <si>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</si>
  <si>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Sin conectividad internacional.</t>
  </si>
  <si>
    <t>Buenos Aires (AEP)</t>
  </si>
  <si>
    <t>Camping</t>
  </si>
  <si>
    <t>(1) Promedio 2012-2019; (2) Promedio 2018-2019</t>
  </si>
  <si>
    <t>Promedios 2012-2019</t>
  </si>
  <si>
    <t>Porcentaje de turistas por trimestre. Promedios 2012-2019</t>
  </si>
  <si>
    <t>% del total de asientos 2019</t>
  </si>
  <si>
    <t>TOTAL</t>
  </si>
  <si>
    <t>% asientos 2019</t>
  </si>
  <si>
    <t>Aerolíneas Argentinas</t>
  </si>
  <si>
    <t>LATAM</t>
  </si>
  <si>
    <t>Aeropuerto Comte. Armando Tola (El Calafate)</t>
  </si>
  <si>
    <t>Aeropuerto Int. Piloto Civil Norberto Fernández (Río Gallegos)</t>
  </si>
  <si>
    <t>EL CALAFATE</t>
  </si>
  <si>
    <t>RÍO GALLEGOS</t>
  </si>
  <si>
    <t>Ushuaia</t>
  </si>
  <si>
    <t>Bariloche (estacional)</t>
  </si>
  <si>
    <t>Buenos Aires (AEP y EZE)</t>
  </si>
  <si>
    <t>Córdoba (estacional)</t>
  </si>
  <si>
    <t>Comodoro Rivadavia</t>
  </si>
  <si>
    <t>Río Grande (estacional)</t>
  </si>
  <si>
    <t>LADE</t>
  </si>
  <si>
    <t>Rawson (estacional)</t>
  </si>
  <si>
    <t>PARQUE NACIONAL LOS GLACIARES</t>
  </si>
  <si>
    <t>Wyndham Worldwide</t>
  </si>
  <si>
    <t>(1 establecimiento)</t>
  </si>
  <si>
    <t>Tremun Hoteles</t>
  </si>
  <si>
    <t>Amérian</t>
  </si>
  <si>
    <t>Unique Hotel Collection</t>
  </si>
  <si>
    <t>Grupo Solanas</t>
  </si>
  <si>
    <t>Rochester Hoteles</t>
  </si>
  <si>
    <t>Cyan Hoteles</t>
  </si>
  <si>
    <t>A.C.A.</t>
  </si>
  <si>
    <t>(10 establecimientos)</t>
  </si>
  <si>
    <t>21°</t>
  </si>
  <si>
    <t>18°</t>
  </si>
  <si>
    <t>5°</t>
  </si>
  <si>
    <t>Trabajo, negocios</t>
  </si>
  <si>
    <t>Part. % en 
Total País</t>
  </si>
  <si>
    <t>Part. % en Santa Cruz</t>
  </si>
  <si>
    <t>Santa Cruz</t>
  </si>
  <si>
    <t>Total País</t>
  </si>
  <si>
    <t>en $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</si>
</sst>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17" fontId="6" fillId="3" borderId="28" xfId="0" applyNumberFormat="1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/>
    </xf>
    <xf numFmtId="9" fontId="6" fillId="3" borderId="28" xfId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9" fontId="0" fillId="0" borderId="0" xfId="1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17" fontId="6" fillId="6" borderId="33" xfId="0" applyNumberFormat="1" applyFont="1" applyFill="1" applyBorder="1" applyAlignment="1">
      <alignment horizontal="center" vertical="center" wrapText="1"/>
    </xf>
    <xf numFmtId="3" fontId="6" fillId="6" borderId="34" xfId="1" applyNumberFormat="1" applyFont="1" applyFill="1" applyBorder="1" applyAlignment="1">
      <alignment horizontal="center" vertical="center"/>
    </xf>
    <xf numFmtId="9" fontId="6" fillId="6" borderId="34" xfId="1" applyFont="1" applyFill="1" applyBorder="1" applyAlignment="1">
      <alignment horizontal="center" vertical="center"/>
    </xf>
    <xf numFmtId="9" fontId="0" fillId="0" borderId="0" xfId="1" applyFont="1" applyFill="1" applyBorder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8" xfId="1" applyNumberFormat="1" applyFont="1" applyFill="1" applyBorder="1" applyAlignment="1">
      <alignment horizontal="center" vertical="center"/>
    </xf>
    <xf numFmtId="166" fontId="6" fillId="3" borderId="38" xfId="1" applyNumberFormat="1" applyFont="1" applyFill="1" applyBorder="1" applyAlignment="1">
      <alignment horizontal="center" vertical="center"/>
    </xf>
    <xf numFmtId="3" fontId="6" fillId="3" borderId="39" xfId="1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/>
    </xf>
    <xf numFmtId="166" fontId="6" fillId="6" borderId="11" xfId="1" applyNumberFormat="1" applyFont="1" applyFill="1" applyBorder="1" applyAlignment="1">
      <alignment horizontal="center" vertical="center"/>
    </xf>
    <xf numFmtId="3" fontId="6" fillId="6" borderId="10" xfId="1" applyNumberFormat="1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3" fontId="6" fillId="3" borderId="45" xfId="1" applyNumberFormat="1" applyFont="1" applyFill="1" applyBorder="1" applyAlignment="1">
      <alignment horizontal="center" vertical="center"/>
    </xf>
    <xf numFmtId="17" fontId="6" fillId="3" borderId="0" xfId="0" applyNumberFormat="1" applyFont="1" applyFill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9" fontId="6" fillId="3" borderId="26" xfId="1" applyFont="1" applyFill="1" applyBorder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17" fontId="6" fillId="3" borderId="26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SANTA CRUZ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2012-2019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106529</xdr:colOff>
      <xdr:row>115</xdr:row>
      <xdr:rowOff>70148</xdr:rowOff>
    </xdr:from>
    <xdr:to>
      <xdr:col>1</xdr:col>
      <xdr:colOff>730389</xdr:colOff>
      <xdr:row>117</xdr:row>
      <xdr:rowOff>22410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06529" y="27490942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523877</xdr:colOff>
      <xdr:row>57</xdr:row>
      <xdr:rowOff>47624</xdr:rowOff>
    </xdr:from>
    <xdr:to>
      <xdr:col>7</xdr:col>
      <xdr:colOff>660084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405315" y="13334999"/>
          <a:ext cx="3446144" cy="499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2</xdr:col>
      <xdr:colOff>672353</xdr:colOff>
      <xdr:row>22</xdr:row>
      <xdr:rowOff>89648</xdr:rowOff>
    </xdr:from>
    <xdr:to>
      <xdr:col>6</xdr:col>
      <xdr:colOff>334880</xdr:colOff>
      <xdr:row>43</xdr:row>
      <xdr:rowOff>88297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192621-D637-4C4A-9E96-BDF19A10F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735" y="6073589"/>
          <a:ext cx="3651821" cy="406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527701</xdr:colOff>
      <xdr:row>34</xdr:row>
      <xdr:rowOff>56575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C6185D-0D30-4315-9E66-19F67FB4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85647"/>
          <a:ext cx="3542083" cy="2152075"/>
        </a:xfrm>
        <a:prstGeom prst="rect">
          <a:avLst/>
        </a:prstGeom>
      </xdr:spPr>
    </xdr:pic>
    <xdr:clientData/>
  </xdr:twoCellAnchor>
  <xdr:twoCellAnchor editAs="oneCell">
    <xdr:from>
      <xdr:col>3</xdr:col>
      <xdr:colOff>392206</xdr:colOff>
      <xdr:row>58</xdr:row>
      <xdr:rowOff>201706</xdr:rowOff>
    </xdr:from>
    <xdr:to>
      <xdr:col>7</xdr:col>
      <xdr:colOff>675178</xdr:colOff>
      <xdr:row>72</xdr:row>
      <xdr:rowOff>46074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824364-0C6D-4D5C-81C0-EE30CF5C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2706" y="14063382"/>
          <a:ext cx="3633531" cy="3060457"/>
        </a:xfrm>
        <a:prstGeom prst="rect">
          <a:avLst/>
        </a:prstGeom>
      </xdr:spPr>
    </xdr:pic>
    <xdr:clientData/>
  </xdr:twoCellAnchor>
  <xdr:twoCellAnchor editAs="oneCell">
    <xdr:from>
      <xdr:col>7</xdr:col>
      <xdr:colOff>470647</xdr:colOff>
      <xdr:row>58</xdr:row>
      <xdr:rowOff>179295</xdr:rowOff>
    </xdr:from>
    <xdr:to>
      <xdr:col>10</xdr:col>
      <xdr:colOff>617869</xdr:colOff>
      <xdr:row>72</xdr:row>
      <xdr:rowOff>90725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3CC428-D9E5-42F8-B7FD-8748977FB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1706" y="14040971"/>
          <a:ext cx="3340898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22412</xdr:rowOff>
    </xdr:from>
    <xdr:to>
      <xdr:col>7</xdr:col>
      <xdr:colOff>25740</xdr:colOff>
      <xdr:row>86</xdr:row>
      <xdr:rowOff>209868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4EFE7F-B547-4848-86A7-BD97F695A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052677"/>
          <a:ext cx="7376799" cy="3145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8"/>
  <sheetViews>
    <sheetView showGridLines="0" tabSelected="1" zoomScale="80" zoomScaleNormal="80" zoomScaleSheetLayoutView="80" zoomScalePageLayoutView="10" workbookViewId="0">
      <selection activeCell="K26" sqref="K26"/>
    </sheetView>
  </sheetViews>
  <sheetFormatPr baseColWidth="10" defaultColWidth="11.41796875" defaultRowHeight="14.4" x14ac:dyDescent="0.55000000000000004"/>
  <cols>
    <col min="1" max="1" width="29.6835937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8</v>
      </c>
      <c r="F6" s="10"/>
      <c r="X6" s="74"/>
    </row>
    <row r="7" spans="1:26" ht="18" customHeight="1" x14ac:dyDescent="0.55000000000000004">
      <c r="A7" s="4" t="s">
        <v>66</v>
      </c>
      <c r="X7" s="74"/>
    </row>
    <row r="8" spans="1:26" ht="40" customHeight="1" x14ac:dyDescent="0.55000000000000004">
      <c r="A8" s="167" t="s">
        <v>10</v>
      </c>
      <c r="B8" s="167"/>
      <c r="C8" s="167"/>
      <c r="D8" s="168"/>
      <c r="E8" s="111"/>
      <c r="F8" s="38"/>
      <c r="G8" s="152"/>
      <c r="H8" s="152"/>
      <c r="I8" s="152"/>
      <c r="J8" s="152"/>
      <c r="K8" s="152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15"/>
      <c r="B9" s="116" t="s">
        <v>9</v>
      </c>
      <c r="C9" s="8" t="s">
        <v>102</v>
      </c>
      <c r="D9" s="8" t="s">
        <v>101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60</v>
      </c>
      <c r="B10" s="117">
        <f>+B19</f>
        <v>374884.18415074376</v>
      </c>
      <c r="C10" s="112">
        <f>B10/$B$12</f>
        <v>0.49593204099305155</v>
      </c>
      <c r="D10" s="112">
        <v>7.7278162203238722E-3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61</v>
      </c>
      <c r="B11" s="118">
        <f>+B55</f>
        <v>381034.27475761343</v>
      </c>
      <c r="C11" s="113">
        <f>B11/$B$12</f>
        <v>0.50406795900694845</v>
      </c>
      <c r="D11" s="113">
        <v>5.3183788116392391E-2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12</v>
      </c>
      <c r="B12" s="119">
        <f>SUM(B10:B11)</f>
        <v>755918.45890835719</v>
      </c>
      <c r="C12" s="114">
        <f>B12/$B$12</f>
        <v>1</v>
      </c>
      <c r="D12" s="114">
        <v>1.3577220629020864E-2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16</v>
      </c>
      <c r="B15" s="2"/>
      <c r="C15" s="2"/>
      <c r="D15" s="2"/>
      <c r="E15" s="2"/>
      <c r="H15" s="34" t="s">
        <v>18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67</v>
      </c>
      <c r="B16" s="2"/>
      <c r="C16" s="2"/>
      <c r="D16" s="2"/>
      <c r="E16" s="59"/>
      <c r="H16" s="4" t="s">
        <v>67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50" t="s">
        <v>67</v>
      </c>
      <c r="B17" s="108" t="s">
        <v>13</v>
      </c>
      <c r="C17" s="108" t="s">
        <v>20</v>
      </c>
      <c r="D17" s="108" t="s">
        <v>14</v>
      </c>
      <c r="E17" s="108" t="s">
        <v>19</v>
      </c>
      <c r="F17" s="108" t="s">
        <v>54</v>
      </c>
      <c r="H17" s="155" t="s">
        <v>53</v>
      </c>
      <c r="I17" s="156"/>
      <c r="J17" s="150" t="s">
        <v>52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65"/>
      <c r="B18" s="109" t="s">
        <v>9</v>
      </c>
      <c r="C18" s="109" t="s">
        <v>15</v>
      </c>
      <c r="D18" s="109" t="s">
        <v>15</v>
      </c>
      <c r="E18" s="109" t="s">
        <v>105</v>
      </c>
      <c r="F18" s="109" t="s">
        <v>105</v>
      </c>
      <c r="H18" s="157"/>
      <c r="I18" s="158"/>
      <c r="J18" s="151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120" t="s">
        <v>103</v>
      </c>
      <c r="B19" s="120">
        <v>374884.18415074376</v>
      </c>
      <c r="C19" s="120">
        <v>2861588.5109496471</v>
      </c>
      <c r="D19" s="121">
        <f>+C19/B19</f>
        <v>7.6332601692233055</v>
      </c>
      <c r="E19" s="120">
        <v>15492.97122724695</v>
      </c>
      <c r="F19" s="122">
        <v>2029.6663396478179</v>
      </c>
      <c r="H19" s="50" t="s">
        <v>21</v>
      </c>
      <c r="I19" s="51"/>
      <c r="J19" s="51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23" t="s">
        <v>104</v>
      </c>
      <c r="B20" s="123">
        <v>48511011.838611297</v>
      </c>
      <c r="C20" s="123">
        <v>257556594.88522461</v>
      </c>
      <c r="D20" s="124">
        <v>5.309239801925302</v>
      </c>
      <c r="E20" s="123">
        <v>9167.2125580455777</v>
      </c>
      <c r="F20" s="125">
        <v>1726.6525717525983</v>
      </c>
      <c r="H20" s="90" t="s">
        <v>23</v>
      </c>
      <c r="I20" s="53"/>
      <c r="J20" s="54">
        <v>0.52333582361475184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90" t="s">
        <v>22</v>
      </c>
      <c r="I21" s="53"/>
      <c r="J21" s="54">
        <v>0.39371775154829747</v>
      </c>
      <c r="K21"/>
    </row>
    <row r="22" spans="1:26" ht="18.3" x14ac:dyDescent="0.55000000000000004">
      <c r="A22" s="6" t="s">
        <v>17</v>
      </c>
      <c r="H22" s="90" t="s">
        <v>100</v>
      </c>
      <c r="I22" s="53"/>
      <c r="J22" s="54">
        <v>6.2606557093910276E-2</v>
      </c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68</v>
      </c>
      <c r="H23" s="50" t="s">
        <v>5</v>
      </c>
      <c r="I23" s="53"/>
      <c r="J23" s="55"/>
      <c r="X23" s="74"/>
    </row>
    <row r="24" spans="1:26" ht="15" customHeight="1" x14ac:dyDescent="0.55000000000000004">
      <c r="H24" s="90" t="s">
        <v>25</v>
      </c>
      <c r="I24" s="90"/>
      <c r="J24" s="54">
        <v>0.42251784553604443</v>
      </c>
      <c r="X24" s="74"/>
    </row>
    <row r="25" spans="1:26" ht="15" customHeight="1" x14ac:dyDescent="0.55000000000000004">
      <c r="H25" s="90" t="s">
        <v>24</v>
      </c>
      <c r="I25" s="90"/>
      <c r="J25" s="54">
        <v>0.38220027513150751</v>
      </c>
      <c r="X25" s="74"/>
    </row>
    <row r="26" spans="1:26" ht="15" customHeight="1" x14ac:dyDescent="0.55000000000000004">
      <c r="H26" s="90" t="s">
        <v>26</v>
      </c>
      <c r="I26" s="90"/>
      <c r="J26" s="54">
        <v>0.10933289999462209</v>
      </c>
      <c r="X26" s="74"/>
    </row>
    <row r="27" spans="1:26" ht="15" customHeight="1" x14ac:dyDescent="0.55000000000000004">
      <c r="H27" s="90" t="s">
        <v>65</v>
      </c>
      <c r="I27" s="90"/>
      <c r="J27" s="54">
        <v>4.9742748861816732E-2</v>
      </c>
      <c r="X27" s="74"/>
    </row>
    <row r="28" spans="1:26" ht="15" customHeight="1" x14ac:dyDescent="0.55000000000000004">
      <c r="H28" s="50" t="s">
        <v>27</v>
      </c>
      <c r="I28" s="53"/>
      <c r="J28" s="55"/>
      <c r="X28" s="74"/>
    </row>
    <row r="29" spans="1:26" ht="15" customHeight="1" x14ac:dyDescent="0.55000000000000004">
      <c r="H29" s="52" t="s">
        <v>2</v>
      </c>
      <c r="I29" s="53"/>
      <c r="J29" s="54">
        <v>0.6056812821097397</v>
      </c>
      <c r="X29" s="74"/>
    </row>
    <row r="30" spans="1:26" ht="15" customHeight="1" x14ac:dyDescent="0.55000000000000004">
      <c r="H30" s="90" t="s">
        <v>4</v>
      </c>
      <c r="I30" s="53"/>
      <c r="J30" s="54">
        <v>0.25978496936675993</v>
      </c>
      <c r="X30" s="74"/>
    </row>
    <row r="31" spans="1:26" ht="15" customHeight="1" x14ac:dyDescent="0.55000000000000004">
      <c r="H31" s="52" t="s">
        <v>3</v>
      </c>
      <c r="I31" s="53"/>
      <c r="J31" s="54">
        <v>0.13149329380573296</v>
      </c>
      <c r="X31" s="74"/>
    </row>
    <row r="32" spans="1:26" ht="15" customHeight="1" x14ac:dyDescent="0.6">
      <c r="B32" s="59"/>
      <c r="H32" s="50" t="s">
        <v>6</v>
      </c>
      <c r="I32" s="53"/>
      <c r="J32" s="55"/>
      <c r="X32" s="74"/>
    </row>
    <row r="33" spans="1:26" ht="15" customHeight="1" x14ac:dyDescent="0.55000000000000004">
      <c r="H33" s="52" t="s">
        <v>28</v>
      </c>
      <c r="I33" s="53"/>
      <c r="J33" s="56">
        <v>0.16859859979001496</v>
      </c>
      <c r="X33" s="74"/>
    </row>
    <row r="34" spans="1:26" ht="15" customHeight="1" x14ac:dyDescent="0.55000000000000004">
      <c r="B34"/>
      <c r="C34"/>
      <c r="H34" s="52" t="s">
        <v>29</v>
      </c>
      <c r="I34" s="53"/>
      <c r="J34" s="56">
        <v>0.20775871949359948</v>
      </c>
      <c r="X34" s="74"/>
    </row>
    <row r="35" spans="1:26" ht="15" customHeight="1" x14ac:dyDescent="0.55000000000000004">
      <c r="B35"/>
      <c r="C35"/>
      <c r="H35" s="52" t="s">
        <v>30</v>
      </c>
      <c r="I35" s="57"/>
      <c r="J35" s="56">
        <v>0.2247508951544358</v>
      </c>
      <c r="X35" s="74"/>
    </row>
    <row r="36" spans="1:26" ht="15" customHeight="1" x14ac:dyDescent="0.55000000000000004">
      <c r="B36"/>
      <c r="C36"/>
      <c r="H36" s="52" t="s">
        <v>31</v>
      </c>
      <c r="I36" s="57"/>
      <c r="J36" s="56">
        <v>0.23380355706215408</v>
      </c>
      <c r="X36" s="74"/>
    </row>
    <row r="37" spans="1:26" ht="15.6" x14ac:dyDescent="0.55000000000000004">
      <c r="A37"/>
      <c r="B37"/>
      <c r="C37"/>
      <c r="H37" s="52" t="s">
        <v>7</v>
      </c>
      <c r="I37" s="58"/>
      <c r="J37" s="56">
        <v>0.16508822849979582</v>
      </c>
      <c r="X37" s="74"/>
    </row>
    <row r="38" spans="1:26" x14ac:dyDescent="0.55000000000000004">
      <c r="A38"/>
      <c r="B38"/>
      <c r="C38"/>
      <c r="H38" s="7"/>
      <c r="I38" s="7"/>
      <c r="J38" s="7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A41" s="6" t="s">
        <v>37</v>
      </c>
      <c r="B41" s="4"/>
      <c r="C41" s="4"/>
      <c r="G41" s="4"/>
      <c r="K41" s="166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62</v>
      </c>
      <c r="B42" s="4"/>
      <c r="C42" s="4"/>
      <c r="G42" s="4"/>
      <c r="K42" s="166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59" t="s">
        <v>38</v>
      </c>
      <c r="B43" s="160"/>
      <c r="C43" s="35" t="s">
        <v>33</v>
      </c>
      <c r="G43" s="4"/>
      <c r="K43" s="166"/>
    </row>
    <row r="44" spans="1:26" s="27" customFormat="1" ht="15" customHeight="1" x14ac:dyDescent="0.55000000000000004">
      <c r="A44" s="161" t="s">
        <v>35</v>
      </c>
      <c r="B44" s="162"/>
      <c r="C44" s="61" t="s">
        <v>97</v>
      </c>
      <c r="G44" s="4"/>
      <c r="K44" s="25"/>
    </row>
    <row r="45" spans="1:26" s="27" customFormat="1" x14ac:dyDescent="0.55000000000000004">
      <c r="A45" s="163" t="s">
        <v>36</v>
      </c>
      <c r="B45" s="164"/>
      <c r="C45" s="62" t="s">
        <v>98</v>
      </c>
      <c r="G45" s="4"/>
      <c r="K45" s="25"/>
    </row>
    <row r="46" spans="1:26" s="27" customFormat="1" ht="15" customHeight="1" x14ac:dyDescent="0.55000000000000004">
      <c r="A46" s="163" t="s">
        <v>34</v>
      </c>
      <c r="B46" s="164"/>
      <c r="C46" s="62" t="s">
        <v>99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32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16</v>
      </c>
      <c r="C51" s="33"/>
      <c r="K51" s="33"/>
    </row>
    <row r="52" spans="1:11" s="27" customFormat="1" ht="15" customHeight="1" x14ac:dyDescent="0.55000000000000004">
      <c r="A52" s="4" t="s">
        <v>39</v>
      </c>
      <c r="C52" s="33"/>
      <c r="K52" s="33"/>
    </row>
    <row r="53" spans="1:11" s="27" customFormat="1" ht="35.25" customHeight="1" x14ac:dyDescent="0.55000000000000004">
      <c r="A53" s="153" t="s">
        <v>0</v>
      </c>
      <c r="B53" s="147" t="s">
        <v>11</v>
      </c>
      <c r="C53" s="148"/>
      <c r="D53"/>
      <c r="E53"/>
      <c r="F53"/>
      <c r="K53" s="33"/>
    </row>
    <row r="54" spans="1:11" s="27" customFormat="1" ht="21.75" customHeight="1" x14ac:dyDescent="0.55000000000000004">
      <c r="A54" s="154"/>
      <c r="B54" s="126" t="s">
        <v>103</v>
      </c>
      <c r="C54" s="127" t="s">
        <v>104</v>
      </c>
      <c r="D54"/>
      <c r="E54"/>
      <c r="F54"/>
      <c r="K54" s="33"/>
    </row>
    <row r="55" spans="1:11" s="27" customFormat="1" ht="31.5" customHeight="1" x14ac:dyDescent="0.55000000000000004">
      <c r="A55" s="110" t="s">
        <v>39</v>
      </c>
      <c r="B55" s="128">
        <v>381034.27475761343</v>
      </c>
      <c r="C55" s="37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45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47</v>
      </c>
      <c r="B58" s="64">
        <v>520</v>
      </c>
      <c r="C58" s="32"/>
      <c r="F58" s="31"/>
      <c r="G58" s="30"/>
    </row>
    <row r="59" spans="1:11" s="27" customFormat="1" ht="21" customHeight="1" x14ac:dyDescent="0.55000000000000004">
      <c r="A59" s="45" t="s">
        <v>48</v>
      </c>
      <c r="B59" s="46">
        <v>17416</v>
      </c>
      <c r="C59" s="42"/>
      <c r="F59" s="31"/>
      <c r="G59" s="30"/>
    </row>
    <row r="60" spans="1:11" s="27" customFormat="1" ht="16.5" customHeight="1" x14ac:dyDescent="0.55000000000000004">
      <c r="A60" s="48"/>
      <c r="B60" s="44"/>
      <c r="C60" s="32"/>
    </row>
    <row r="61" spans="1:11" s="27" customFormat="1" ht="29.5" customHeight="1" x14ac:dyDescent="0.7">
      <c r="A61" s="34" t="s">
        <v>51</v>
      </c>
      <c r="B61" s="31"/>
      <c r="C61" s="30"/>
      <c r="D61" s="49"/>
      <c r="F61" s="149"/>
      <c r="G61" s="149"/>
      <c r="H61" s="49"/>
      <c r="I61" s="49"/>
    </row>
    <row r="62" spans="1:11" s="27" customFormat="1" ht="21" customHeight="1" x14ac:dyDescent="0.55000000000000004">
      <c r="A62" s="96" t="s">
        <v>49</v>
      </c>
      <c r="B62" s="36" t="s">
        <v>46</v>
      </c>
      <c r="C62" s="43" t="s">
        <v>96</v>
      </c>
      <c r="D62" s="41"/>
      <c r="F62" s="39"/>
      <c r="H62" s="40"/>
      <c r="I62" s="41"/>
    </row>
    <row r="63" spans="1:11" s="27" customFormat="1" x14ac:dyDescent="0.55000000000000004">
      <c r="A63" s="23" t="s">
        <v>89</v>
      </c>
      <c r="B63" s="11">
        <v>444</v>
      </c>
      <c r="D63" s="41"/>
      <c r="F63" s="39"/>
      <c r="H63" s="40"/>
      <c r="I63" s="41"/>
    </row>
    <row r="64" spans="1:11" s="27" customFormat="1" x14ac:dyDescent="0.55000000000000004">
      <c r="A64" s="23" t="s">
        <v>90</v>
      </c>
      <c r="B64" s="11">
        <v>207</v>
      </c>
      <c r="D64" s="41"/>
      <c r="F64" s="39"/>
      <c r="H64" s="40"/>
      <c r="I64" s="41"/>
    </row>
    <row r="65" spans="1:13" s="27" customFormat="1" x14ac:dyDescent="0.55000000000000004">
      <c r="A65" s="23" t="s">
        <v>91</v>
      </c>
      <c r="B65" s="11">
        <v>164</v>
      </c>
      <c r="D65" s="41"/>
      <c r="F65" s="39"/>
      <c r="H65" s="40"/>
      <c r="I65" s="41"/>
    </row>
    <row r="66" spans="1:13" s="27" customFormat="1" x14ac:dyDescent="0.55000000000000004">
      <c r="A66" s="23" t="s">
        <v>92</v>
      </c>
      <c r="B66" s="11">
        <v>120</v>
      </c>
      <c r="F66" s="39"/>
      <c r="H66" s="40"/>
      <c r="I66" s="41"/>
    </row>
    <row r="67" spans="1:13" s="27" customFormat="1" x14ac:dyDescent="0.55000000000000004">
      <c r="A67" s="23" t="s">
        <v>93</v>
      </c>
      <c r="B67" s="11">
        <v>106</v>
      </c>
      <c r="D67" s="41"/>
      <c r="F67" s="39"/>
      <c r="G67" s="40"/>
      <c r="H67" s="41"/>
    </row>
    <row r="68" spans="1:13" s="27" customFormat="1" x14ac:dyDescent="0.55000000000000004">
      <c r="A68" s="23" t="s">
        <v>94</v>
      </c>
      <c r="B68" s="11">
        <v>101</v>
      </c>
      <c r="D68" s="41"/>
      <c r="F68" s="39"/>
      <c r="G68" s="40"/>
      <c r="H68" s="41"/>
    </row>
    <row r="69" spans="1:13" s="27" customFormat="1" x14ac:dyDescent="0.55000000000000004">
      <c r="A69" s="23" t="s">
        <v>95</v>
      </c>
      <c r="B69" s="11">
        <v>34</v>
      </c>
      <c r="G69" s="30"/>
    </row>
    <row r="70" spans="1:13" s="27" customFormat="1" x14ac:dyDescent="0.55000000000000004">
      <c r="A70" s="47" t="s">
        <v>50</v>
      </c>
      <c r="B70" s="36" t="s">
        <v>46</v>
      </c>
      <c r="C70" s="43" t="s">
        <v>88</v>
      </c>
    </row>
    <row r="71" spans="1:13" s="27" customFormat="1" x14ac:dyDescent="0.55000000000000004">
      <c r="A71" s="30" t="s">
        <v>87</v>
      </c>
      <c r="B71" s="89">
        <v>114</v>
      </c>
    </row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33" customHeight="1" x14ac:dyDescent="0.55000000000000004">
      <c r="A75" s="65" t="s">
        <v>86</v>
      </c>
      <c r="B75" s="66"/>
      <c r="C75" s="80"/>
      <c r="D75" s="67"/>
      <c r="E75" s="67"/>
      <c r="F75" s="65"/>
      <c r="G75" s="69"/>
      <c r="H75" s="65"/>
      <c r="I75" s="66"/>
      <c r="J75" s="80"/>
      <c r="K75" s="67"/>
      <c r="L75" s="30"/>
      <c r="M75" s="30"/>
    </row>
    <row r="76" spans="1:13" s="27" customFormat="1" ht="21" customHeight="1" x14ac:dyDescent="0.55000000000000004"/>
    <row r="77" spans="1:13" s="27" customFormat="1" ht="21" customHeight="1" x14ac:dyDescent="0.55000000000000004"/>
    <row r="78" spans="1:13" s="27" customFormat="1" ht="21" customHeight="1" x14ac:dyDescent="0.55000000000000004"/>
    <row r="79" spans="1:13" s="27" customFormat="1" ht="21" customHeight="1" x14ac:dyDescent="0.55000000000000004"/>
    <row r="80" spans="1:13" s="27" customFormat="1" ht="21" customHeight="1" x14ac:dyDescent="0.55000000000000004"/>
    <row r="81" spans="1:13" s="27" customFormat="1" ht="21" customHeight="1" x14ac:dyDescent="0.55000000000000004"/>
    <row r="82" spans="1:13" s="27" customFormat="1" ht="21" customHeight="1" x14ac:dyDescent="0.55000000000000004"/>
    <row r="83" spans="1:13" s="27" customFormat="1" ht="21" customHeight="1" x14ac:dyDescent="0.55000000000000004"/>
    <row r="84" spans="1:13" s="27" customFormat="1" ht="21" customHeight="1" x14ac:dyDescent="0.55000000000000004"/>
    <row r="85" spans="1:13" s="27" customFormat="1" ht="21" customHeight="1" x14ac:dyDescent="0.55000000000000004"/>
    <row r="86" spans="1:13" s="27" customFormat="1" ht="21" customHeight="1" x14ac:dyDescent="0.55000000000000004"/>
    <row r="87" spans="1:13" s="27" customFormat="1" ht="21" customHeight="1" x14ac:dyDescent="0.55000000000000004"/>
    <row r="88" spans="1:13" s="27" customFormat="1" ht="33" customHeight="1" x14ac:dyDescent="0.55000000000000004">
      <c r="A88" s="65" t="s">
        <v>57</v>
      </c>
      <c r="B88" s="66"/>
      <c r="C88" s="80"/>
      <c r="D88" s="67"/>
      <c r="E88" s="67"/>
      <c r="F88" s="67"/>
      <c r="G88" s="69"/>
      <c r="H88" s="65"/>
      <c r="I88" s="66"/>
      <c r="J88" s="80"/>
      <c r="K88" s="67"/>
      <c r="L88" s="30"/>
      <c r="M88" s="30"/>
    </row>
    <row r="89" spans="1:13" s="27" customFormat="1" ht="13.5" customHeight="1" x14ac:dyDescent="0.55000000000000004">
      <c r="A89" s="83"/>
      <c r="B89" s="32"/>
      <c r="C89" s="33"/>
      <c r="G89" s="30"/>
      <c r="H89" s="83"/>
      <c r="I89" s="32"/>
      <c r="J89" s="33"/>
      <c r="L89" s="30"/>
      <c r="M89" s="30"/>
    </row>
    <row r="90" spans="1:13" s="85" customFormat="1" ht="22.5" customHeight="1" x14ac:dyDescent="0.55000000000000004">
      <c r="A90" s="86" t="s">
        <v>58</v>
      </c>
      <c r="H90" s="60"/>
      <c r="I90" s="87"/>
      <c r="J90" s="88"/>
    </row>
    <row r="91" spans="1:13" s="27" customFormat="1" ht="28.8" x14ac:dyDescent="0.55000000000000004">
      <c r="A91" s="95" t="s">
        <v>40</v>
      </c>
      <c r="B91" s="95" t="s">
        <v>41</v>
      </c>
      <c r="C91" s="95" t="s">
        <v>43</v>
      </c>
      <c r="D91" s="95" t="s">
        <v>42</v>
      </c>
      <c r="E91" s="95" t="s">
        <v>44</v>
      </c>
      <c r="F91" s="95" t="s">
        <v>69</v>
      </c>
      <c r="G91" s="30"/>
      <c r="I91" s="32"/>
      <c r="J91" s="33"/>
    </row>
    <row r="92" spans="1:13" s="27" customFormat="1" ht="35.25" customHeight="1" x14ac:dyDescent="0.55000000000000004">
      <c r="A92" s="92" t="s">
        <v>74</v>
      </c>
      <c r="B92" s="93">
        <v>333384.5</v>
      </c>
      <c r="C92" s="94">
        <v>0.12048081415084511</v>
      </c>
      <c r="D92" s="93">
        <v>408317</v>
      </c>
      <c r="E92" s="94">
        <v>0.11055445175626488</v>
      </c>
      <c r="F92" s="94">
        <f>D92/SUM($D$92:$D$93)</f>
        <v>0.71847267128560433</v>
      </c>
      <c r="G92" s="30"/>
      <c r="H92" s="91"/>
      <c r="I92" s="32"/>
      <c r="J92" s="91"/>
    </row>
    <row r="93" spans="1:13" s="27" customFormat="1" ht="35.25" customHeight="1" thickBot="1" x14ac:dyDescent="0.6">
      <c r="A93" s="101" t="s">
        <v>75</v>
      </c>
      <c r="B93" s="102">
        <v>128598</v>
      </c>
      <c r="C93" s="103">
        <v>7.236490993995992E-2</v>
      </c>
      <c r="D93" s="102">
        <v>159995.5</v>
      </c>
      <c r="E93" s="103">
        <v>8.8930708029048011E-2</v>
      </c>
      <c r="F93" s="103">
        <f>D93/SUM($D$92:$D$93)</f>
        <v>0.28152732871439567</v>
      </c>
      <c r="G93" s="30"/>
      <c r="H93" s="91"/>
      <c r="I93" s="32"/>
      <c r="J93" s="91"/>
    </row>
    <row r="94" spans="1:13" customFormat="1" ht="21" customHeight="1" thickTop="1" x14ac:dyDescent="0.55000000000000004">
      <c r="A94" s="104" t="s">
        <v>70</v>
      </c>
      <c r="B94" s="105">
        <v>461982.5</v>
      </c>
      <c r="C94" s="106">
        <v>0.10665888941855095</v>
      </c>
      <c r="D94" s="105">
        <v>568312.5</v>
      </c>
      <c r="E94" s="106">
        <v>0.10438040530627268</v>
      </c>
      <c r="F94" s="106">
        <f>D94/SUM($D$92:$D$93)</f>
        <v>1</v>
      </c>
    </row>
    <row r="95" spans="1:13" customFormat="1" x14ac:dyDescent="0.55000000000000004"/>
    <row r="96" spans="1:13" customFormat="1" ht="30" customHeight="1" x14ac:dyDescent="0.55000000000000004">
      <c r="A96" s="142" t="s">
        <v>55</v>
      </c>
      <c r="B96" s="137"/>
      <c r="C96" s="100" t="s">
        <v>71</v>
      </c>
      <c r="D96" s="23"/>
      <c r="E96" s="143" t="s">
        <v>56</v>
      </c>
      <c r="F96" s="144"/>
      <c r="G96" s="136" t="s">
        <v>71</v>
      </c>
      <c r="H96" s="137"/>
      <c r="I96" s="4"/>
      <c r="J96" s="4"/>
    </row>
    <row r="97" spans="1:13" customFormat="1" x14ac:dyDescent="0.55000000000000004">
      <c r="A97" s="134" t="s">
        <v>76</v>
      </c>
      <c r="B97" s="134"/>
      <c r="C97" s="135"/>
      <c r="D97" s="23"/>
      <c r="E97" s="138" t="s">
        <v>76</v>
      </c>
      <c r="F97" s="138"/>
      <c r="G97" s="138"/>
      <c r="H97" s="139"/>
      <c r="I97" s="4"/>
      <c r="J97" s="4"/>
    </row>
    <row r="98" spans="1:13" s="27" customFormat="1" ht="15" customHeight="1" x14ac:dyDescent="0.55000000000000004">
      <c r="A98" s="129" t="s">
        <v>80</v>
      </c>
      <c r="B98" s="130"/>
      <c r="C98" s="103">
        <v>0.65071656383273879</v>
      </c>
      <c r="D98" s="23"/>
      <c r="E98" s="145" t="s">
        <v>72</v>
      </c>
      <c r="F98" s="146"/>
      <c r="G98" s="140">
        <v>0.86021402660513835</v>
      </c>
      <c r="H98" s="141"/>
      <c r="K98" s="107"/>
    </row>
    <row r="99" spans="1:13" customFormat="1" x14ac:dyDescent="0.55000000000000004">
      <c r="A99" s="129" t="s">
        <v>78</v>
      </c>
      <c r="B99" s="130"/>
      <c r="C99" s="103">
        <v>0.21766255576479715</v>
      </c>
      <c r="D99" s="23"/>
      <c r="E99" s="131" t="s">
        <v>73</v>
      </c>
      <c r="F99" s="130"/>
      <c r="G99" s="132">
        <v>0.13978597339486171</v>
      </c>
      <c r="H99" s="133"/>
      <c r="K99" s="107"/>
    </row>
    <row r="100" spans="1:13" s="27" customFormat="1" ht="15" customHeight="1" x14ac:dyDescent="0.55000000000000004">
      <c r="A100" s="129" t="s">
        <v>79</v>
      </c>
      <c r="B100" s="130"/>
      <c r="C100" s="103">
        <v>8.8069709372414318E-2</v>
      </c>
      <c r="D100" s="23"/>
      <c r="E100" s="134" t="s">
        <v>77</v>
      </c>
      <c r="F100" s="134"/>
      <c r="G100" s="134"/>
      <c r="H100" s="134"/>
      <c r="J100" s="97"/>
      <c r="K100" s="97"/>
    </row>
    <row r="101" spans="1:13" s="85" customFormat="1" x14ac:dyDescent="0.55000000000000004">
      <c r="A101" s="129" t="s">
        <v>81</v>
      </c>
      <c r="B101" s="130"/>
      <c r="C101" s="103">
        <v>2.4014770765865192E-2</v>
      </c>
      <c r="D101" s="23"/>
      <c r="E101" s="131" t="s">
        <v>72</v>
      </c>
      <c r="F101" s="130"/>
      <c r="G101" s="132">
        <v>0.73292998865593095</v>
      </c>
      <c r="H101" s="133"/>
      <c r="J101" s="97"/>
      <c r="K101" s="99"/>
      <c r="M101" s="98"/>
    </row>
    <row r="102" spans="1:13" customFormat="1" ht="15" customHeight="1" x14ac:dyDescent="0.55000000000000004">
      <c r="A102" s="130" t="s">
        <v>85</v>
      </c>
      <c r="B102" s="130"/>
      <c r="C102" s="103">
        <v>1.9536400264184576E-2</v>
      </c>
      <c r="D102" s="23"/>
      <c r="E102" s="131" t="s">
        <v>73</v>
      </c>
      <c r="F102" s="130"/>
      <c r="G102" s="132">
        <v>0.22729389264073052</v>
      </c>
      <c r="H102" s="133"/>
    </row>
    <row r="103" spans="1:13" customFormat="1" ht="15" customHeight="1" x14ac:dyDescent="0.55000000000000004">
      <c r="A103" s="134" t="s">
        <v>77</v>
      </c>
      <c r="B103" s="134"/>
      <c r="C103" s="135"/>
      <c r="D103" s="23"/>
      <c r="E103" s="131" t="s">
        <v>84</v>
      </c>
      <c r="F103" s="130"/>
      <c r="G103" s="132">
        <v>3.9776118703338532E-2</v>
      </c>
      <c r="H103" s="133"/>
    </row>
    <row r="104" spans="1:13" customFormat="1" x14ac:dyDescent="0.55000000000000004">
      <c r="A104" s="129" t="s">
        <v>64</v>
      </c>
      <c r="B104" s="130"/>
      <c r="C104" s="103">
        <v>0.952501034801159</v>
      </c>
      <c r="D104" s="23"/>
      <c r="E104" s="4"/>
      <c r="F104" s="4"/>
      <c r="G104" s="4"/>
      <c r="H104" s="4"/>
    </row>
    <row r="105" spans="1:13" customFormat="1" x14ac:dyDescent="0.55000000000000004">
      <c r="A105" s="129" t="s">
        <v>82</v>
      </c>
      <c r="B105" s="130"/>
      <c r="C105" s="103">
        <v>2.0852039354284077E-2</v>
      </c>
      <c r="D105" s="23"/>
      <c r="E105" s="4"/>
      <c r="F105" s="4"/>
      <c r="G105" s="4"/>
      <c r="H105" s="4"/>
    </row>
    <row r="106" spans="1:13" customFormat="1" x14ac:dyDescent="0.55000000000000004">
      <c r="A106" s="129" t="s">
        <v>78</v>
      </c>
      <c r="B106" s="130"/>
      <c r="C106" s="103">
        <v>1.3334606934759767E-2</v>
      </c>
      <c r="D106" s="23"/>
      <c r="E106" s="4"/>
      <c r="F106" s="4"/>
      <c r="G106" s="4"/>
      <c r="H106" s="4"/>
    </row>
    <row r="107" spans="1:13" customFormat="1" x14ac:dyDescent="0.55000000000000004">
      <c r="A107" s="129" t="s">
        <v>83</v>
      </c>
      <c r="B107" s="130"/>
      <c r="C107" s="103">
        <v>1.3312318909797179E-2</v>
      </c>
      <c r="D107" s="23"/>
      <c r="E107" s="4"/>
      <c r="F107" s="4"/>
      <c r="G107" s="4"/>
      <c r="H107" s="4"/>
    </row>
    <row r="108" spans="1:13" customFormat="1" x14ac:dyDescent="0.55000000000000004"/>
    <row r="109" spans="1:13" customFormat="1" x14ac:dyDescent="0.55000000000000004">
      <c r="D109" s="4"/>
      <c r="E109" s="4"/>
      <c r="F109" s="4"/>
    </row>
    <row r="110" spans="1:13" customFormat="1" ht="18.3" x14ac:dyDescent="0.55000000000000004">
      <c r="A110" s="84" t="s">
        <v>59</v>
      </c>
      <c r="D110" s="4"/>
      <c r="E110" s="4"/>
      <c r="F110" s="4"/>
    </row>
    <row r="111" spans="1:13" customFormat="1" x14ac:dyDescent="0.55000000000000004">
      <c r="A111" t="s">
        <v>63</v>
      </c>
      <c r="B111" s="4"/>
      <c r="C111" s="4"/>
      <c r="D111" s="4"/>
      <c r="E111" s="4"/>
      <c r="F111" s="4"/>
    </row>
    <row r="112" spans="1:13" customFormat="1" x14ac:dyDescent="0.55000000000000004">
      <c r="A112" s="4"/>
      <c r="B112" s="4"/>
      <c r="C112" s="4"/>
      <c r="D112" s="4"/>
      <c r="E112" s="4"/>
      <c r="F112" s="4"/>
    </row>
    <row r="113" spans="1:9" customFormat="1" x14ac:dyDescent="0.55000000000000004">
      <c r="A113" s="4"/>
      <c r="B113" s="4"/>
      <c r="C113" s="4"/>
      <c r="D113" s="4"/>
      <c r="E113" s="4"/>
      <c r="F113" s="4"/>
    </row>
    <row r="114" spans="1:9" customFormat="1" x14ac:dyDescent="0.55000000000000004">
      <c r="A114" s="4"/>
      <c r="B114" s="4"/>
      <c r="C114" s="4"/>
      <c r="D114" s="4"/>
      <c r="E114" s="4"/>
      <c r="F114" s="4"/>
    </row>
    <row r="115" spans="1:9" customFormat="1" x14ac:dyDescent="0.55000000000000004">
      <c r="A115" s="4"/>
      <c r="B115" s="4"/>
      <c r="C115" s="4"/>
      <c r="D115" s="4"/>
      <c r="E115" s="4"/>
      <c r="F115" s="4"/>
      <c r="I115" s="4"/>
    </row>
    <row r="116" spans="1:9" customFormat="1" x14ac:dyDescent="0.55000000000000004">
      <c r="A116" s="4"/>
      <c r="B116" s="4"/>
      <c r="C116" s="4"/>
      <c r="D116" s="4"/>
      <c r="E116" s="4"/>
      <c r="F116" s="4"/>
    </row>
    <row r="117" spans="1:9" customFormat="1" x14ac:dyDescent="0.55000000000000004">
      <c r="A117" s="4"/>
      <c r="B117" s="4"/>
      <c r="C117" s="4"/>
      <c r="D117" s="4"/>
      <c r="E117" s="4"/>
      <c r="F117" s="4"/>
    </row>
    <row r="118" spans="1:9" customFormat="1" x14ac:dyDescent="0.55000000000000004">
      <c r="A118" s="4"/>
      <c r="B118" s="4"/>
      <c r="C118" s="4"/>
      <c r="D118" s="4"/>
      <c r="E118" s="4"/>
      <c r="F118" s="4"/>
      <c r="H118" s="4"/>
      <c r="I118" s="4"/>
    </row>
    <row r="119" spans="1:9" customFormat="1" x14ac:dyDescent="0.55000000000000004">
      <c r="A119" s="4"/>
      <c r="B119" s="4"/>
      <c r="C119" s="4"/>
      <c r="D119" s="4"/>
      <c r="E119" s="4"/>
      <c r="F119" s="4"/>
    </row>
    <row r="120" spans="1:9" customFormat="1" x14ac:dyDescent="0.55000000000000004">
      <c r="A120" s="4"/>
      <c r="B120" s="4"/>
      <c r="C120" s="4"/>
      <c r="D120" s="4"/>
      <c r="E120" s="4"/>
      <c r="F120" s="4"/>
    </row>
    <row r="121" spans="1:9" customFormat="1" x14ac:dyDescent="0.55000000000000004">
      <c r="A121" s="4"/>
      <c r="B121" s="4"/>
      <c r="C121" s="4"/>
      <c r="D121" s="4"/>
      <c r="E121" s="4"/>
      <c r="F121" s="4"/>
    </row>
    <row r="122" spans="1:9" customFormat="1" x14ac:dyDescent="0.55000000000000004">
      <c r="A122" s="4"/>
      <c r="B122" s="4"/>
      <c r="C122" s="4"/>
      <c r="D122" s="4"/>
      <c r="E122" s="4"/>
      <c r="F122" s="4"/>
    </row>
    <row r="123" spans="1:9" customFormat="1" x14ac:dyDescent="0.55000000000000004">
      <c r="A123" s="4"/>
      <c r="B123" s="4"/>
      <c r="C123" s="4"/>
      <c r="D123" s="4"/>
      <c r="E123" s="4"/>
      <c r="F123" s="4"/>
    </row>
    <row r="124" spans="1:9" customFormat="1" x14ac:dyDescent="0.55000000000000004">
      <c r="A124" s="4"/>
      <c r="B124" s="4"/>
      <c r="C124" s="4"/>
      <c r="D124" s="4"/>
      <c r="E124" s="4"/>
      <c r="F124" s="4"/>
    </row>
    <row r="125" spans="1:9" customFormat="1" x14ac:dyDescent="0.55000000000000004">
      <c r="A125" s="4"/>
      <c r="B125" s="4"/>
      <c r="C125" s="4"/>
      <c r="D125" s="4"/>
      <c r="E125" s="4"/>
      <c r="F125" s="4"/>
    </row>
    <row r="126" spans="1:9" customFormat="1" x14ac:dyDescent="0.55000000000000004">
      <c r="A126" s="4"/>
      <c r="B126" s="4"/>
      <c r="C126" s="4"/>
      <c r="D126" s="4"/>
      <c r="E126" s="4"/>
      <c r="F126" s="4"/>
    </row>
    <row r="127" spans="1:9" customFormat="1" x14ac:dyDescent="0.55000000000000004">
      <c r="A127" s="4"/>
      <c r="B127" s="4"/>
      <c r="C127" s="4"/>
      <c r="D127" s="4"/>
      <c r="E127" s="4"/>
      <c r="F127" s="4"/>
    </row>
    <row r="128" spans="1:9" customFormat="1" x14ac:dyDescent="0.55000000000000004">
      <c r="A128" s="4"/>
      <c r="B128" s="4"/>
      <c r="C128" s="4"/>
      <c r="D128" s="4"/>
      <c r="E128" s="4"/>
      <c r="F128" s="4"/>
    </row>
    <row r="129" spans="1:11" customFormat="1" x14ac:dyDescent="0.55000000000000004">
      <c r="A129" s="4"/>
      <c r="B129" s="4"/>
      <c r="C129" s="4"/>
      <c r="D129" s="4"/>
      <c r="E129" s="4"/>
      <c r="F129" s="4"/>
    </row>
    <row r="130" spans="1:11" customFormat="1" x14ac:dyDescent="0.55000000000000004">
      <c r="A130" s="4"/>
      <c r="B130" s="4"/>
      <c r="C130" s="4"/>
      <c r="D130" s="4"/>
      <c r="E130" s="4"/>
      <c r="F130" s="4"/>
    </row>
    <row r="131" spans="1:11" customFormat="1" x14ac:dyDescent="0.55000000000000004">
      <c r="A131" s="4"/>
      <c r="B131" s="4"/>
      <c r="C131" s="4"/>
      <c r="D131" s="4"/>
      <c r="E131" s="4"/>
      <c r="F131" s="4"/>
    </row>
    <row r="132" spans="1:11" customFormat="1" x14ac:dyDescent="0.55000000000000004">
      <c r="A132" s="4"/>
      <c r="B132" s="4"/>
      <c r="C132" s="4"/>
      <c r="D132" s="4"/>
      <c r="E132" s="4"/>
      <c r="F132" s="4"/>
    </row>
    <row r="133" spans="1:11" customFormat="1" x14ac:dyDescent="0.55000000000000004">
      <c r="A133" s="4"/>
      <c r="B133" s="4"/>
      <c r="C133" s="4"/>
      <c r="D133" s="4"/>
      <c r="E133" s="4"/>
      <c r="F133" s="4"/>
    </row>
    <row r="134" spans="1:11" customFormat="1" x14ac:dyDescent="0.55000000000000004">
      <c r="A134" s="4"/>
      <c r="B134" s="4"/>
      <c r="C134" s="4"/>
      <c r="D134" s="4"/>
      <c r="E134" s="4"/>
      <c r="F134" s="4"/>
    </row>
    <row r="135" spans="1:11" customFormat="1" x14ac:dyDescent="0.55000000000000004">
      <c r="A135" s="4"/>
      <c r="B135" s="4"/>
      <c r="C135" s="4"/>
      <c r="D135" s="4"/>
      <c r="E135" s="4"/>
      <c r="F135" s="4"/>
    </row>
    <row r="136" spans="1:11" s="79" customFormat="1" x14ac:dyDescent="0.55000000000000004">
      <c r="G136" s="5"/>
      <c r="H136" s="5"/>
      <c r="I136" s="5"/>
      <c r="J136" s="5"/>
      <c r="K136" s="5"/>
    </row>
    <row r="137" spans="1:11" s="79" customFormat="1" x14ac:dyDescent="0.55000000000000004">
      <c r="G137" s="5"/>
      <c r="H137" s="5"/>
      <c r="I137" s="5"/>
      <c r="J137" s="5"/>
      <c r="K137" s="5"/>
    </row>
    <row r="138" spans="1:11" s="79" customFormat="1" ht="32.25" customHeight="1" x14ac:dyDescent="0.55000000000000004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9" customFormat="1" ht="32.25" customHeigh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9" customFormat="1" ht="32.25" customHeigh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9" customFormat="1" ht="32.25" customHeight="1" x14ac:dyDescent="0.55000000000000004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9" customFormat="1" ht="32.25" customHeigh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9" customFormat="1" ht="20.25" customHeigh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ht="20.25" customHeigh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ht="20.25" customHeigh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ht="20.25" customHeigh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ht="20.25" customHeigh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ht="20.25" customHeigh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ht="20.25" customHeigh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ht="14.25" customHeigh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x14ac:dyDescent="0.55000000000000004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ht="4.5" customHeigh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9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9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9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9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9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9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9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9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79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79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79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79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79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79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79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79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79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79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79" customForma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79" customForma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79" customForma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79" customForma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79" customForma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79" customForma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79" customFormat="1" ht="44.5" customHeigh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79" customFormat="1" ht="55.5" customHeigh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79" customFormat="1" ht="94.5" customHeigh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79" customFormat="1" ht="47.1" customHeigh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79" customForma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s="79" customFormat="1" ht="147.6" customHeigh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s="79" customFormat="1" ht="61" customHeigh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s="79" customForma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s="79" customFormat="1" x14ac:dyDescent="0.5500000000000000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s="79" customFormat="1" x14ac:dyDescent="0.5500000000000000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s="79" customFormat="1" x14ac:dyDescent="0.5500000000000000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7:8" x14ac:dyDescent="0.55000000000000004">
      <c r="G225" s="5"/>
      <c r="H225" s="5"/>
    </row>
    <row r="226" spans="7:8" x14ac:dyDescent="0.55000000000000004">
      <c r="G226" s="5"/>
      <c r="H226" s="5"/>
    </row>
    <row r="227" spans="7:8" x14ac:dyDescent="0.55000000000000004">
      <c r="G227" s="5"/>
      <c r="H227" s="5"/>
    </row>
    <row r="228" spans="7:8" x14ac:dyDescent="0.55000000000000004">
      <c r="G228" s="5"/>
      <c r="H228" s="5"/>
    </row>
  </sheetData>
  <sortState xmlns:xlrd2="http://schemas.microsoft.com/office/spreadsheetml/2017/richdata2" ref="H27:J27">
    <sortCondition descending="1" ref="J27"/>
  </sortState>
  <mergeCells count="40">
    <mergeCell ref="B53:C53"/>
    <mergeCell ref="F61:G61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G96:H96"/>
    <mergeCell ref="A97:C97"/>
    <mergeCell ref="E97:H97"/>
    <mergeCell ref="G98:H98"/>
    <mergeCell ref="A99:B99"/>
    <mergeCell ref="E99:F99"/>
    <mergeCell ref="G99:H99"/>
    <mergeCell ref="A96:B96"/>
    <mergeCell ref="A98:B98"/>
    <mergeCell ref="E96:F96"/>
    <mergeCell ref="E98:F98"/>
    <mergeCell ref="E100:H100"/>
    <mergeCell ref="A106:B106"/>
    <mergeCell ref="E102:F102"/>
    <mergeCell ref="G102:H102"/>
    <mergeCell ref="A105:B105"/>
    <mergeCell ref="A102:B102"/>
    <mergeCell ref="A103:C103"/>
    <mergeCell ref="A100:B100"/>
    <mergeCell ref="A101:B101"/>
    <mergeCell ref="A107:B107"/>
    <mergeCell ref="E103:F103"/>
    <mergeCell ref="G103:H103"/>
    <mergeCell ref="E101:F101"/>
    <mergeCell ref="G101:H101"/>
    <mergeCell ref="A104:B104"/>
  </mergeCells>
  <phoneticPr fontId="3" type="noConversion"/>
  <printOptions horizontalCentered="1" verticalCentered="1"/>
  <pageMargins left="0" right="0" top="0" bottom="0" header="0.19685039370078741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Santa Cruz</vt:lpstr>
      <vt:lpstr>'Santa Cruz'!Área_de_impresión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2020-08-25T16:59:56Z</dcterms:modified>
</cp:coreProperties>
</file>