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914C688E-9324-490D-B385-1B1AB0C88421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Mendoza" sheetId="1" r:id="rId1"/>
  </sheets>
  <definedNames>
    <definedName name="_xlnm.Print_Area" localSheetId="0">Mendoza!$A$1:$K$162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" l="1"/>
  <c r="F90" i="1"/>
  <c r="F88" i="1"/>
  <c r="D19" i="1" l="1"/>
  <c r="B10" i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<sst xmlns="http://schemas.openxmlformats.org/spreadsheetml/2006/main" count="152" uniqueCount="121">
  <si>
    <t>Período</t>
  </si>
  <si>
    <t>TURISMO INTERNO</t>
  </si>
  <si>
    <t>Auto</t>
  </si>
  <si>
    <t>Ómnibus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</si>
  <si>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</si>
  <si>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</si>
  <si>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</si>
  <si>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</si>
  <si>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</si>
  <si>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</si>
  <si>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</si>
  <si>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</si>
  <si>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</si>
  <si>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</si>
  <si>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</si>
  <si>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</si>
  <si>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</si>
  <si>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</si>
  <si>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</si>
  <si>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</si>
  <si>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Motivos de viaje</t>
  </si>
  <si>
    <t>Visita a familiares y amigos</t>
  </si>
  <si>
    <t>Ocio</t>
  </si>
  <si>
    <t>Casa de familiares y amigos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</si>
  <si>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</si>
  <si>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</si>
  <si>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</si>
  <si>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</si>
  <si>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</si>
  <si>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</si>
  <si>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</si>
  <si>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</si>
  <si>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</si>
  <si>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</si>
  <si>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</si>
  <si>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</si>
  <si>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</si>
  <si>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</si>
  <si>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</si>
  <si>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</si>
  <si>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</si>
  <si>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</si>
  <si>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</si>
  <si>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</si>
  <si>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</si>
  <si>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</si>
  <si>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</si>
  <si>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</si>
  <si>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% del total de turistas</t>
  </si>
  <si>
    <t>Variables</t>
  </si>
  <si>
    <t>Promedios anuales desde 2017 a 2019</t>
  </si>
  <si>
    <t>GASTO PROMEDIO
DIARIO</t>
  </si>
  <si>
    <t>Evolución de turistas internos</t>
  </si>
  <si>
    <t>Marriott</t>
  </si>
  <si>
    <t>Wyndham Worldwide</t>
  </si>
  <si>
    <t>Destinos de cabotaje</t>
  </si>
  <si>
    <t>Aerolíneas</t>
  </si>
  <si>
    <t>LATAM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</si>
  <si>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</si>
  <si>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</si>
  <si>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</si>
  <si>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</si>
  <si>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</si>
  <si>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</si>
  <si>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NH</t>
  </si>
  <si>
    <t>Accor Hotels</t>
  </si>
  <si>
    <t>Intercontinental Hotel Group</t>
  </si>
  <si>
    <t>Salta</t>
  </si>
  <si>
    <t>Rosario</t>
  </si>
  <si>
    <t>Norwegian Air Shuttle</t>
  </si>
  <si>
    <t>Gol Transportes Aéreos</t>
  </si>
  <si>
    <t>Hoteles</t>
  </si>
  <si>
    <t xml:space="preserve">Avión </t>
  </si>
  <si>
    <t>Cadenas hoteleras internacionales</t>
  </si>
  <si>
    <t>Cadenas hoteleras nacionales</t>
  </si>
  <si>
    <t>Amérian</t>
  </si>
  <si>
    <t>TOTAL</t>
  </si>
  <si>
    <t>Córdoba</t>
  </si>
  <si>
    <t>Flybondi</t>
  </si>
  <si>
    <t>Sao Paulo</t>
  </si>
  <si>
    <t>Lima</t>
  </si>
  <si>
    <t>Avianca</t>
  </si>
  <si>
    <t>Copa Airlines</t>
  </si>
  <si>
    <t>Sky Airline</t>
  </si>
  <si>
    <t>TURISTAS RESIDENTES</t>
  </si>
  <si>
    <t>En millones. Promedio móvil 2 años.</t>
  </si>
  <si>
    <t>Porcentaje de turistas por trimestre. Promedios 2018-2019.</t>
  </si>
  <si>
    <t>6°</t>
  </si>
  <si>
    <t>10°</t>
  </si>
  <si>
    <t>Grupo Hotelero Presidente</t>
  </si>
  <si>
    <t>Apart Hotels Mendoza</t>
  </si>
  <si>
    <t>Raíces del Plata</t>
  </si>
  <si>
    <t>Premium Tower</t>
  </si>
  <si>
    <t>Gold Hoteles</t>
  </si>
  <si>
    <t>Hoteles Nitra</t>
  </si>
  <si>
    <t>(17 establecimientos)</t>
  </si>
  <si>
    <t>Hyatt</t>
  </si>
  <si>
    <t xml:space="preserve">Family Inn </t>
  </si>
  <si>
    <t>(8 establecimientos)</t>
  </si>
  <si>
    <t>PERNOCTACIONES</t>
  </si>
  <si>
    <t>Aeropuerto Int. El Plumerillo (Ciudad de Mendoza)</t>
  </si>
  <si>
    <t>Aeropuerto Int. Santiago Germano (San Rafael)</t>
  </si>
  <si>
    <t>MENDOZA</t>
  </si>
  <si>
    <t>Iguazú</t>
  </si>
  <si>
    <t>Comodoro Rivadavia</t>
  </si>
  <si>
    <t>Neuquén</t>
  </si>
  <si>
    <t>Bariloche</t>
  </si>
  <si>
    <t>Buenos Aires (AEP)</t>
  </si>
  <si>
    <t>Buenos Aires (AEP, EPA y EZE)</t>
  </si>
  <si>
    <t>JetSMART Airlines</t>
  </si>
  <si>
    <t>Andes Líneas Aéreas</t>
  </si>
  <si>
    <t>SAN RAFAEL</t>
  </si>
  <si>
    <t>Mar del Plata (estacional)</t>
  </si>
  <si>
    <t>Tucumán (entre may'19 y sep'19)</t>
  </si>
  <si>
    <t>Santiago de Chile</t>
  </si>
  <si>
    <t>Panamá</t>
  </si>
  <si>
    <t>en $ Jun. 2020</t>
  </si>
  <si>
    <t>Mendoza</t>
  </si>
  <si>
    <t>Part. % en 
Total País</t>
  </si>
  <si>
    <t>Part. % en Mendoza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</si>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</sst>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65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3" xfId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left" vertical="center" wrapText="1"/>
    </xf>
    <xf numFmtId="0" fontId="16" fillId="2" borderId="13" xfId="0" applyFont="1" applyFill="1" applyBorder="1" applyAlignment="1">
      <alignment vertical="center" wrapText="1"/>
    </xf>
    <xf numFmtId="164" fontId="6" fillId="3" borderId="4" xfId="1" applyNumberFormat="1" applyFont="1" applyFill="1" applyBorder="1" applyAlignment="1">
      <alignment horizontal="center" vertical="center"/>
    </xf>
    <xf numFmtId="9" fontId="0" fillId="0" borderId="0" xfId="1" applyFont="1" applyAlignment="1">
      <alignment vertical="center"/>
    </xf>
    <xf numFmtId="164" fontId="6" fillId="3" borderId="3" xfId="1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 wrapText="1"/>
    </xf>
    <xf numFmtId="3" fontId="6" fillId="5" borderId="4" xfId="1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 vertical="center"/>
    </xf>
    <xf numFmtId="9" fontId="6" fillId="3" borderId="4" xfId="1" applyNumberFormat="1" applyFont="1" applyFill="1" applyBorder="1" applyAlignment="1">
      <alignment horizontal="center" vertical="center"/>
    </xf>
    <xf numFmtId="9" fontId="6" fillId="5" borderId="4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0" fillId="0" borderId="0" xfId="0" applyNumberFormat="1"/>
    <xf numFmtId="3" fontId="6" fillId="3" borderId="29" xfId="1" applyNumberFormat="1" applyFont="1" applyFill="1" applyBorder="1" applyAlignment="1">
      <alignment horizontal="center" vertical="center"/>
    </xf>
    <xf numFmtId="166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2" fillId="2" borderId="32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6" fillId="3" borderId="39" xfId="1" applyNumberFormat="1" applyFont="1" applyFill="1" applyBorder="1" applyAlignment="1">
      <alignment horizontal="center" vertical="center"/>
    </xf>
    <xf numFmtId="17" fontId="6" fillId="3" borderId="0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7" fontId="16" fillId="6" borderId="24" xfId="0" applyNumberFormat="1" applyFont="1" applyFill="1" applyBorder="1" applyAlignment="1">
      <alignment horizontal="center" vertical="center" wrapText="1"/>
    </xf>
    <xf numFmtId="17" fontId="16" fillId="6" borderId="0" xfId="0" applyNumberFormat="1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" fontId="6" fillId="3" borderId="24" xfId="0" applyNumberFormat="1" applyFont="1" applyFill="1" applyBorder="1" applyAlignment="1">
      <alignment vertical="center" wrapText="1"/>
    </xf>
    <xf numFmtId="17" fontId="6" fillId="3" borderId="3" xfId="0" applyNumberFormat="1" applyFont="1" applyFill="1" applyBorder="1" applyAlignment="1">
      <alignment vertical="center" wrapText="1"/>
    </xf>
    <xf numFmtId="0" fontId="16" fillId="2" borderId="27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MENDOZA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877421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939707</xdr:colOff>
      <xdr:row>21</xdr:row>
      <xdr:rowOff>223</xdr:rowOff>
    </xdr:from>
    <xdr:to>
      <xdr:col>7</xdr:col>
      <xdr:colOff>357188</xdr:colOff>
      <xdr:row>23</xdr:row>
      <xdr:rowOff>83344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844832" y="5703317"/>
          <a:ext cx="4108544" cy="523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2018-2019.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119136</xdr:colOff>
      <xdr:row>121</xdr:row>
      <xdr:rowOff>26331</xdr:rowOff>
    </xdr:from>
    <xdr:to>
      <xdr:col>1</xdr:col>
      <xdr:colOff>742996</xdr:colOff>
      <xdr:row>122</xdr:row>
      <xdr:rowOff>154806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19136" y="28422737"/>
          <a:ext cx="2505048" cy="318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59531</xdr:colOff>
      <xdr:row>81</xdr:row>
      <xdr:rowOff>71438</xdr:rowOff>
    </xdr:from>
    <xdr:to>
      <xdr:col>3</xdr:col>
      <xdr:colOff>571499</xdr:colOff>
      <xdr:row>82</xdr:row>
      <xdr:rowOff>202408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59531" y="18561844"/>
          <a:ext cx="4405312" cy="3452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7</xdr:col>
      <xdr:colOff>976312</xdr:colOff>
      <xdr:row>59</xdr:row>
      <xdr:rowOff>71436</xdr:rowOff>
    </xdr:from>
    <xdr:to>
      <xdr:col>10</xdr:col>
      <xdr:colOff>767240</xdr:colOff>
      <xdr:row>61</xdr:row>
      <xdr:rowOff>71285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8298656" y="13799342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3</xdr:col>
      <xdr:colOff>952501</xdr:colOff>
      <xdr:row>59</xdr:row>
      <xdr:rowOff>71441</xdr:rowOff>
    </xdr:from>
    <xdr:to>
      <xdr:col>7</xdr:col>
      <xdr:colOff>517210</xdr:colOff>
      <xdr:row>61</xdr:row>
      <xdr:rowOff>71290</xdr:rowOff>
    </xdr:to>
    <xdr:sp macro="" textlink="">
      <xdr:nvSpPr>
        <xdr:cNvPr id="19" name="TextBox 22">
          <a:extLst>
            <a:ext uri="{FF2B5EF4-FFF2-40B4-BE49-F238E27FC236}">
              <a16:creationId xmlns:a16="http://schemas.microsoft.com/office/drawing/2014/main" id="{941943F4-C3A0-4A8E-9155-6D0C7229899A}"/>
            </a:ext>
          </a:extLst>
        </xdr:cNvPr>
        <xdr:cNvSpPr txBox="1"/>
      </xdr:nvSpPr>
      <xdr:spPr>
        <a:xfrm>
          <a:off x="4845845" y="13799347"/>
          <a:ext cx="2993709" cy="559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466255</xdr:colOff>
      <xdr:row>33</xdr:row>
      <xdr:rowOff>73143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A416D0-FADE-4E55-B8D3-8C4B4D4A2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43625"/>
          <a:ext cx="3371380" cy="209720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36</xdr:row>
      <xdr:rowOff>1</xdr:rowOff>
    </xdr:from>
    <xdr:to>
      <xdr:col>2</xdr:col>
      <xdr:colOff>954440</xdr:colOff>
      <xdr:row>47</xdr:row>
      <xdr:rowOff>11907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F2EB8-E1FC-44BB-A829-F4497A679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8810626"/>
          <a:ext cx="3859564" cy="2107406"/>
        </a:xfrm>
        <a:prstGeom prst="rect">
          <a:avLst/>
        </a:prstGeom>
      </xdr:spPr>
    </xdr:pic>
    <xdr:clientData/>
  </xdr:twoCellAnchor>
  <xdr:twoCellAnchor editAs="oneCell">
    <xdr:from>
      <xdr:col>2</xdr:col>
      <xdr:colOff>678657</xdr:colOff>
      <xdr:row>22</xdr:row>
      <xdr:rowOff>71437</xdr:rowOff>
    </xdr:from>
    <xdr:to>
      <xdr:col>6</xdr:col>
      <xdr:colOff>167592</xdr:colOff>
      <xdr:row>46</xdr:row>
      <xdr:rowOff>119385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E1AFA1-5BC2-480C-A3AB-6EA528F8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3782" y="6012656"/>
          <a:ext cx="3834716" cy="4822354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60</xdr:row>
      <xdr:rowOff>309562</xdr:rowOff>
    </xdr:from>
    <xdr:to>
      <xdr:col>7</xdr:col>
      <xdr:colOff>591988</xdr:colOff>
      <xdr:row>78</xdr:row>
      <xdr:rowOff>95654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20797A-AC0D-4C03-947C-2A062EDB6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6313" y="14739937"/>
          <a:ext cx="3401863" cy="3560373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61</xdr:row>
      <xdr:rowOff>11906</xdr:rowOff>
    </xdr:from>
    <xdr:to>
      <xdr:col>10</xdr:col>
      <xdr:colOff>844101</xdr:colOff>
      <xdr:row>76</xdr:row>
      <xdr:rowOff>188970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ED8E0C-02AD-4BCE-B836-6BFBDAFD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05813" y="14787562"/>
          <a:ext cx="3237257" cy="3225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6"/>
  <sheetViews>
    <sheetView showGridLines="0" tabSelected="1" zoomScale="80" zoomScaleNormal="80" zoomScaleSheetLayoutView="80" zoomScalePageLayoutView="10" workbookViewId="0">
      <selection activeCell="A6" sqref="A6"/>
    </sheetView>
  </sheetViews>
  <sheetFormatPr baseColWidth="10" defaultColWidth="11.41796875" defaultRowHeight="14.4" x14ac:dyDescent="0.55000000000000004"/>
  <cols>
    <col min="1" max="1" width="28.15625" customWidth="1"/>
    <col min="2" max="2" width="15.41796875" customWidth="1"/>
    <col min="3" max="3" width="18.83984375" customWidth="1"/>
    <col min="4" max="4" width="15.26171875" customWidth="1"/>
    <col min="5" max="5" width="16" customWidth="1"/>
    <col min="6" max="6" width="14.83984375" customWidth="1"/>
    <col min="7" max="7" width="5.15625" customWidth="1"/>
    <col min="8" max="8" width="15.83984375" customWidth="1"/>
    <col min="9" max="9" width="14.578125" customWidth="1"/>
    <col min="10" max="10" width="17.41796875" customWidth="1"/>
    <col min="11" max="11" width="14.578125" customWidth="1"/>
    <col min="12" max="12" width="7.41796875" customWidth="1"/>
    <col min="14" max="14" width="18.578125" customWidth="1"/>
    <col min="15" max="15" width="24.83984375" bestFit="1" customWidth="1"/>
    <col min="16" max="16" width="14.26171875" customWidth="1"/>
    <col min="19" max="19" width="8" bestFit="1" customWidth="1"/>
  </cols>
  <sheetData>
    <row r="1" spans="1:26" s="7" customFormat="1" ht="6" customHeight="1" x14ac:dyDescent="0.5500000000000000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72"/>
      <c r="V1" s="72"/>
      <c r="W1" s="72"/>
      <c r="X1" s="72"/>
      <c r="Y1" s="72"/>
      <c r="Z1" s="72"/>
    </row>
    <row r="2" spans="1:26" s="7" customForma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72"/>
      <c r="V2" s="72"/>
      <c r="W2" s="72"/>
      <c r="X2" s="72"/>
      <c r="Y2" s="72"/>
      <c r="Z2" s="72"/>
    </row>
    <row r="3" spans="1:26" s="7" customForma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72"/>
      <c r="V3" s="72"/>
      <c r="W3" s="72"/>
      <c r="X3" s="72"/>
      <c r="Y3" s="72"/>
      <c r="Z3" s="72"/>
    </row>
    <row r="4" spans="1:26" s="7" customFormat="1" x14ac:dyDescent="0.5500000000000000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72"/>
      <c r="V4" s="72"/>
      <c r="W4" s="72"/>
      <c r="X4" s="72"/>
      <c r="Y4" s="72"/>
      <c r="Z4" s="72"/>
    </row>
    <row r="5" spans="1:26" s="7" customForma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72"/>
      <c r="V5" s="72"/>
      <c r="W5" s="72"/>
      <c r="X5" s="72"/>
      <c r="Y5" s="72"/>
      <c r="Z5" s="72"/>
    </row>
    <row r="6" spans="1:26" s="7" customFormat="1" ht="20.399999999999999" x14ac:dyDescent="0.55000000000000004">
      <c r="A6" s="10" t="s">
        <v>8</v>
      </c>
      <c r="B6" s="4"/>
      <c r="C6" s="4"/>
      <c r="D6" s="4"/>
      <c r="E6" s="4"/>
      <c r="F6" s="10"/>
      <c r="G6" s="4"/>
      <c r="H6" s="4"/>
      <c r="I6" s="4"/>
      <c r="J6" s="4"/>
      <c r="K6" s="4"/>
      <c r="L6" s="3"/>
      <c r="M6" s="3"/>
      <c r="N6" s="3"/>
      <c r="O6" s="3"/>
      <c r="P6" s="3"/>
      <c r="Q6" s="3"/>
      <c r="R6" s="3"/>
      <c r="S6" s="3"/>
      <c r="T6" s="3"/>
      <c r="U6" s="72"/>
      <c r="V6" s="72"/>
      <c r="W6" s="72"/>
      <c r="X6" s="73"/>
      <c r="Y6" s="72"/>
      <c r="Z6" s="72"/>
    </row>
    <row r="7" spans="1:26" s="7" customFormat="1" ht="18" customHeight="1" x14ac:dyDescent="0.55000000000000004">
      <c r="A7" s="4" t="s">
        <v>37</v>
      </c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  <c r="U7" s="72"/>
      <c r="V7" s="72"/>
      <c r="W7" s="72"/>
      <c r="X7" s="73"/>
      <c r="Y7" s="72"/>
      <c r="Z7" s="72"/>
    </row>
    <row r="8" spans="1:26" s="7" customFormat="1" ht="40" customHeight="1" x14ac:dyDescent="0.55000000000000004">
      <c r="A8" s="155" t="s">
        <v>10</v>
      </c>
      <c r="B8" s="155"/>
      <c r="C8" s="155"/>
      <c r="D8" s="156"/>
      <c r="E8" s="120"/>
      <c r="F8" s="40"/>
      <c r="G8" s="139"/>
      <c r="H8" s="139"/>
      <c r="I8" s="139"/>
      <c r="J8" s="139"/>
      <c r="K8" s="139"/>
      <c r="L8" s="3"/>
      <c r="M8" s="3"/>
      <c r="N8" s="3"/>
      <c r="O8" s="3"/>
      <c r="P8" s="3"/>
      <c r="Q8" s="3"/>
      <c r="R8" s="72"/>
      <c r="S8" s="72"/>
      <c r="T8" s="72"/>
      <c r="U8" s="73"/>
      <c r="V8" s="72"/>
      <c r="W8" s="72"/>
    </row>
    <row r="9" spans="1:26" s="7" customFormat="1" ht="31.2" x14ac:dyDescent="0.55000000000000004">
      <c r="A9" s="121"/>
      <c r="B9" s="122" t="s">
        <v>9</v>
      </c>
      <c r="C9" s="8" t="s">
        <v>119</v>
      </c>
      <c r="D9" s="8" t="s">
        <v>118</v>
      </c>
      <c r="E9" s="17"/>
      <c r="F9" s="17"/>
      <c r="G9" s="17"/>
      <c r="H9" s="17"/>
      <c r="I9" s="17"/>
      <c r="J9" s="17"/>
      <c r="K9" s="70"/>
      <c r="L9" s="3"/>
      <c r="M9" s="3"/>
      <c r="N9" s="3"/>
      <c r="O9" s="3"/>
      <c r="P9" s="3"/>
      <c r="Q9" s="3"/>
      <c r="R9" s="72"/>
      <c r="S9" s="72"/>
      <c r="T9" s="72"/>
      <c r="U9" s="73"/>
      <c r="V9" s="72"/>
      <c r="W9" s="72"/>
    </row>
    <row r="10" spans="1:26" s="75" customFormat="1" ht="24" customHeight="1" x14ac:dyDescent="0.55000000000000004">
      <c r="A10" s="9" t="s">
        <v>84</v>
      </c>
      <c r="B10" s="123">
        <f>+B19</f>
        <v>1990965.0983084468</v>
      </c>
      <c r="C10" s="117">
        <f>B10/$B$12</f>
        <v>0.81601259749871169</v>
      </c>
      <c r="D10" s="117">
        <v>4.3830924393415238E-2</v>
      </c>
      <c r="E10" s="19"/>
      <c r="F10" s="18"/>
      <c r="G10" s="20"/>
      <c r="H10" s="19"/>
      <c r="I10" s="20"/>
      <c r="J10" s="20"/>
      <c r="K10" s="71"/>
      <c r="L10" s="74"/>
      <c r="M10" s="74"/>
      <c r="N10" s="74"/>
      <c r="P10" s="74"/>
      <c r="Q10" s="74"/>
      <c r="R10" s="76"/>
      <c r="S10" s="76"/>
      <c r="T10" s="76"/>
      <c r="U10" s="73"/>
      <c r="V10" s="76"/>
      <c r="W10" s="76"/>
    </row>
    <row r="11" spans="1:26" s="7" customFormat="1" ht="24" customHeight="1" x14ac:dyDescent="0.55000000000000004">
      <c r="A11" s="12" t="s">
        <v>11</v>
      </c>
      <c r="B11" s="124">
        <f>+B55</f>
        <v>448905.44341023086</v>
      </c>
      <c r="C11" s="118">
        <f>B11/$B$12</f>
        <v>0.18398740250128837</v>
      </c>
      <c r="D11" s="118">
        <v>6.2657071996507732E-2</v>
      </c>
      <c r="E11" s="19"/>
      <c r="F11" s="18"/>
      <c r="G11" s="20"/>
      <c r="H11" s="19"/>
      <c r="I11" s="20"/>
      <c r="J11" s="20"/>
      <c r="K11" s="71"/>
      <c r="L11" s="3"/>
      <c r="M11" s="3"/>
      <c r="N11" s="3"/>
      <c r="O11" s="3"/>
      <c r="P11" s="3"/>
      <c r="Q11" s="3"/>
      <c r="R11" s="72"/>
      <c r="S11" s="72"/>
      <c r="T11" s="72"/>
      <c r="U11" s="73"/>
      <c r="V11" s="72"/>
      <c r="W11" s="72"/>
    </row>
    <row r="12" spans="1:26" s="7" customFormat="1" ht="24" customHeight="1" x14ac:dyDescent="0.55000000000000004">
      <c r="A12" s="13" t="s">
        <v>12</v>
      </c>
      <c r="B12" s="125">
        <f>SUM(B10:B11)</f>
        <v>2439870.5417186776</v>
      </c>
      <c r="C12" s="119">
        <f>B12/$B$12</f>
        <v>1</v>
      </c>
      <c r="D12" s="119">
        <v>4.6395748812575584E-2</v>
      </c>
      <c r="E12" s="19"/>
      <c r="F12" s="18"/>
      <c r="G12" s="20"/>
      <c r="H12" s="19"/>
      <c r="I12" s="20"/>
      <c r="J12" s="20"/>
      <c r="K12" s="71"/>
      <c r="L12" s="3"/>
      <c r="M12" s="3"/>
      <c r="N12" s="3"/>
      <c r="O12" s="3"/>
      <c r="P12" s="3"/>
      <c r="Q12" s="3"/>
      <c r="R12" s="72"/>
      <c r="S12" s="72"/>
      <c r="T12" s="72"/>
      <c r="U12" s="73"/>
      <c r="V12" s="72"/>
      <c r="W12" s="72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s="7" customFormat="1" ht="20.399999999999999" x14ac:dyDescent="0.55000000000000004">
      <c r="A14" s="64" t="s">
        <v>1</v>
      </c>
      <c r="B14" s="80"/>
      <c r="C14" s="80"/>
      <c r="D14" s="80"/>
      <c r="E14" s="80"/>
      <c r="F14" s="80"/>
      <c r="G14" s="80"/>
      <c r="H14" s="80"/>
      <c r="I14" s="81"/>
      <c r="J14" s="81"/>
      <c r="K14" s="81"/>
      <c r="L14" s="3"/>
      <c r="M14" s="3"/>
      <c r="N14" s="3"/>
      <c r="O14" s="3"/>
      <c r="P14" s="3"/>
      <c r="Q14" s="3"/>
      <c r="R14" s="72"/>
      <c r="S14" s="72"/>
      <c r="T14" s="72"/>
      <c r="U14" s="73"/>
      <c r="V14" s="72"/>
      <c r="W14" s="72"/>
    </row>
    <row r="15" spans="1:26" s="7" customFormat="1" ht="18.3" x14ac:dyDescent="0.7">
      <c r="A15" s="6" t="s">
        <v>16</v>
      </c>
      <c r="B15" s="2"/>
      <c r="C15" s="2"/>
      <c r="D15" s="2"/>
      <c r="E15" s="2"/>
      <c r="F15" s="4"/>
      <c r="G15" s="4"/>
      <c r="H15" s="34" t="s">
        <v>18</v>
      </c>
      <c r="I15" s="3"/>
      <c r="J15" s="3"/>
      <c r="K15" s="3"/>
      <c r="L15" s="3"/>
      <c r="M15" s="3"/>
      <c r="N15" s="3"/>
      <c r="O15" s="3"/>
      <c r="P15" s="3"/>
      <c r="Q15" s="3"/>
      <c r="R15" s="72"/>
      <c r="S15" s="72"/>
      <c r="T15" s="72"/>
      <c r="U15" s="73"/>
      <c r="V15" s="72"/>
      <c r="W15" s="72"/>
    </row>
    <row r="16" spans="1:26" s="7" customFormat="1" ht="15.6" x14ac:dyDescent="0.6">
      <c r="A16" s="4" t="s">
        <v>37</v>
      </c>
      <c r="B16" s="2"/>
      <c r="C16" s="2"/>
      <c r="D16" s="2"/>
      <c r="E16" s="58"/>
      <c r="F16" s="4"/>
      <c r="G16" s="4"/>
      <c r="H16" s="4" t="s">
        <v>37</v>
      </c>
      <c r="I16" s="3"/>
      <c r="J16" s="3"/>
      <c r="K16" s="3"/>
      <c r="L16" s="3"/>
      <c r="M16" s="3"/>
      <c r="N16" s="3"/>
      <c r="O16" s="3"/>
      <c r="P16" s="3"/>
      <c r="Q16" s="3"/>
      <c r="R16" s="72"/>
      <c r="S16" s="72"/>
      <c r="T16" s="72"/>
      <c r="U16" s="73"/>
      <c r="V16" s="72"/>
      <c r="W16" s="72"/>
    </row>
    <row r="17" spans="1:26" s="7" customFormat="1" ht="43.2" x14ac:dyDescent="0.55000000000000004">
      <c r="A17" s="152" t="s">
        <v>37</v>
      </c>
      <c r="B17" s="108" t="s">
        <v>13</v>
      </c>
      <c r="C17" s="108" t="s">
        <v>99</v>
      </c>
      <c r="D17" s="108" t="s">
        <v>14</v>
      </c>
      <c r="E17" s="108" t="s">
        <v>19</v>
      </c>
      <c r="F17" s="108" t="s">
        <v>51</v>
      </c>
      <c r="G17" s="4"/>
      <c r="H17" s="142" t="s">
        <v>49</v>
      </c>
      <c r="I17" s="143"/>
      <c r="J17" s="152" t="s">
        <v>48</v>
      </c>
      <c r="K17" s="3"/>
      <c r="L17" s="3"/>
      <c r="M17" s="3"/>
      <c r="N17" s="3"/>
      <c r="O17" s="3"/>
      <c r="P17" s="3"/>
      <c r="Q17" s="3"/>
      <c r="R17" s="72"/>
      <c r="S17" s="72"/>
      <c r="T17" s="72"/>
      <c r="U17" s="73"/>
      <c r="V17" s="72"/>
      <c r="W17" s="72"/>
    </row>
    <row r="18" spans="1:26" s="7" customFormat="1" x14ac:dyDescent="0.55000000000000004">
      <c r="A18" s="153"/>
      <c r="B18" s="109" t="s">
        <v>9</v>
      </c>
      <c r="C18" s="109" t="s">
        <v>15</v>
      </c>
      <c r="D18" s="109" t="s">
        <v>15</v>
      </c>
      <c r="E18" s="109" t="s">
        <v>116</v>
      </c>
      <c r="F18" s="109" t="s">
        <v>116</v>
      </c>
      <c r="G18" s="4"/>
      <c r="H18" s="144"/>
      <c r="I18" s="145"/>
      <c r="J18" s="161"/>
      <c r="K18" s="1"/>
      <c r="L18" s="3"/>
      <c r="M18" s="3"/>
      <c r="N18" s="3"/>
      <c r="O18" s="3"/>
      <c r="P18" s="3"/>
      <c r="Q18" s="3"/>
      <c r="R18" s="72"/>
      <c r="S18" s="72"/>
      <c r="T18" s="72"/>
      <c r="U18" s="73"/>
      <c r="V18" s="72"/>
      <c r="W18" s="72"/>
    </row>
    <row r="19" spans="1:26" s="7" customFormat="1" ht="22.5" customHeight="1" x14ac:dyDescent="0.55000000000000004">
      <c r="A19" s="111" t="s">
        <v>117</v>
      </c>
      <c r="B19" s="111">
        <v>1990965.0983084468</v>
      </c>
      <c r="C19" s="111">
        <v>9664247.2421028502</v>
      </c>
      <c r="D19" s="112">
        <f>+C19/B19</f>
        <v>4.8540515603782994</v>
      </c>
      <c r="E19" s="111">
        <v>8277.0800363366088</v>
      </c>
      <c r="F19" s="113">
        <v>1705.1899703536603</v>
      </c>
      <c r="G19" s="4"/>
      <c r="H19" s="49" t="s">
        <v>20</v>
      </c>
      <c r="I19" s="50"/>
      <c r="J19" s="50"/>
      <c r="K19" s="1"/>
      <c r="L19" s="3"/>
      <c r="M19" s="3"/>
      <c r="N19" s="3"/>
      <c r="O19" s="3"/>
      <c r="P19" s="3"/>
      <c r="Q19" s="3"/>
      <c r="R19" s="72"/>
      <c r="S19" s="72"/>
      <c r="T19" s="72"/>
      <c r="U19" s="73"/>
      <c r="V19" s="72"/>
      <c r="W19" s="72"/>
    </row>
    <row r="20" spans="1:26" s="7" customFormat="1" ht="22.5" customHeight="1" x14ac:dyDescent="0.55000000000000004">
      <c r="A20" s="114" t="s">
        <v>120</v>
      </c>
      <c r="B20" s="114">
        <v>45423753.339948982</v>
      </c>
      <c r="C20" s="114">
        <v>233381306.13283062</v>
      </c>
      <c r="D20" s="115">
        <v>5.1378692638236476</v>
      </c>
      <c r="E20" s="114">
        <v>7468.5947263707558</v>
      </c>
      <c r="F20" s="116">
        <v>1453.6365841299282</v>
      </c>
      <c r="G20" s="4"/>
      <c r="H20" s="51" t="s">
        <v>22</v>
      </c>
      <c r="I20" s="52"/>
      <c r="J20" s="53">
        <v>0.51</v>
      </c>
      <c r="K20" s="1"/>
      <c r="L20" s="3"/>
      <c r="M20" s="3"/>
      <c r="N20" s="3"/>
      <c r="O20" s="3"/>
      <c r="P20" s="3"/>
      <c r="Q20" s="3"/>
      <c r="R20" s="72"/>
      <c r="S20" s="72"/>
      <c r="T20" s="72"/>
      <c r="U20" s="73"/>
      <c r="V20" s="72"/>
      <c r="W20" s="72"/>
    </row>
    <row r="21" spans="1:26" s="77" customFormat="1" ht="15.6" x14ac:dyDescent="0.55000000000000004">
      <c r="A21"/>
      <c r="B21"/>
      <c r="C21"/>
      <c r="D21"/>
      <c r="E21"/>
      <c r="F21"/>
      <c r="G21"/>
      <c r="H21" s="51" t="s">
        <v>21</v>
      </c>
      <c r="I21" s="52"/>
      <c r="J21" s="53">
        <v>0.45</v>
      </c>
      <c r="K21"/>
    </row>
    <row r="22" spans="1:26" s="7" customFormat="1" ht="18.3" x14ac:dyDescent="0.55000000000000004">
      <c r="A22" s="6" t="s">
        <v>52</v>
      </c>
      <c r="B22" s="4"/>
      <c r="C22" s="4"/>
      <c r="D22" s="4"/>
      <c r="E22" s="4"/>
      <c r="F22" s="4"/>
      <c r="G22" s="4"/>
      <c r="H22" s="49" t="s">
        <v>4</v>
      </c>
      <c r="I22" s="52"/>
      <c r="J22" s="54"/>
      <c r="K22" s="1"/>
      <c r="L22" s="3"/>
      <c r="M22" s="3"/>
      <c r="N22" s="3"/>
      <c r="O22" s="3"/>
      <c r="P22" s="3"/>
      <c r="Q22" s="3"/>
      <c r="R22" s="72"/>
      <c r="S22" s="72"/>
      <c r="T22" s="72"/>
      <c r="U22" s="73"/>
      <c r="V22" s="72"/>
      <c r="W22" s="72"/>
    </row>
    <row r="23" spans="1:26" s="7" customFormat="1" ht="15.6" x14ac:dyDescent="0.55000000000000004">
      <c r="A23" s="4" t="s">
        <v>85</v>
      </c>
      <c r="B23" s="4"/>
      <c r="C23" s="4"/>
      <c r="D23" s="4"/>
      <c r="E23" s="4"/>
      <c r="F23" s="4"/>
      <c r="G23" s="4"/>
      <c r="H23" s="51" t="s">
        <v>23</v>
      </c>
      <c r="I23" s="52"/>
      <c r="J23" s="53">
        <v>0.43</v>
      </c>
      <c r="K23" s="4"/>
      <c r="L23" s="3"/>
      <c r="M23" s="3"/>
      <c r="N23" s="3"/>
      <c r="O23" s="3"/>
      <c r="P23" s="3"/>
      <c r="Q23" s="3"/>
      <c r="R23" s="3"/>
      <c r="S23" s="3"/>
      <c r="T23" s="3"/>
      <c r="U23" s="72"/>
      <c r="V23" s="72"/>
      <c r="W23" s="72"/>
      <c r="X23" s="73"/>
      <c r="Y23" s="72"/>
      <c r="Z23" s="72"/>
    </row>
    <row r="24" spans="1:26" s="7" customFormat="1" ht="15.6" x14ac:dyDescent="0.55000000000000004">
      <c r="A24" s="4"/>
      <c r="B24" s="4"/>
      <c r="C24" s="4"/>
      <c r="D24" s="4"/>
      <c r="E24" s="4"/>
      <c r="F24" s="4"/>
      <c r="G24" s="4"/>
      <c r="H24" s="51" t="s">
        <v>71</v>
      </c>
      <c r="I24" s="52"/>
      <c r="J24" s="53">
        <v>0.32</v>
      </c>
      <c r="K24" s="4"/>
      <c r="L24" s="3"/>
      <c r="M24" s="3"/>
      <c r="N24" s="3"/>
      <c r="O24" s="3"/>
      <c r="P24" s="3"/>
      <c r="Q24" s="3"/>
      <c r="R24" s="3"/>
      <c r="S24" s="3"/>
      <c r="T24" s="3"/>
      <c r="U24" s="72"/>
      <c r="V24" s="72"/>
      <c r="W24" s="72"/>
      <c r="X24" s="73"/>
      <c r="Y24" s="72"/>
      <c r="Z24" s="72"/>
    </row>
    <row r="25" spans="1:26" s="7" customFormat="1" ht="15.6" x14ac:dyDescent="0.55000000000000004">
      <c r="A25" s="4"/>
      <c r="B25" s="4"/>
      <c r="C25" s="4"/>
      <c r="D25" s="4"/>
      <c r="E25" s="4"/>
      <c r="F25" s="4"/>
      <c r="G25" s="4"/>
      <c r="H25" s="51" t="s">
        <v>24</v>
      </c>
      <c r="I25" s="52"/>
      <c r="J25" s="53">
        <v>0.13</v>
      </c>
      <c r="K25" s="4"/>
      <c r="L25" s="3"/>
      <c r="M25" s="3"/>
      <c r="N25" s="3"/>
      <c r="O25" s="3"/>
      <c r="P25" s="3"/>
      <c r="Q25" s="3"/>
      <c r="R25" s="3"/>
      <c r="S25" s="3"/>
      <c r="T25" s="3"/>
      <c r="U25" s="72"/>
      <c r="V25" s="72"/>
      <c r="W25" s="72"/>
      <c r="X25" s="73"/>
      <c r="Y25" s="72"/>
      <c r="Z25" s="72"/>
    </row>
    <row r="26" spans="1:26" s="7" customFormat="1" ht="15.6" x14ac:dyDescent="0.55000000000000004">
      <c r="A26" s="4"/>
      <c r="B26" s="4"/>
      <c r="C26" s="4"/>
      <c r="D26" s="4"/>
      <c r="E26" s="4"/>
      <c r="F26" s="4"/>
      <c r="G26" s="4"/>
      <c r="H26" s="51" t="s">
        <v>5</v>
      </c>
      <c r="I26" s="52"/>
      <c r="J26" s="53">
        <v>0.08</v>
      </c>
      <c r="K26" s="4"/>
      <c r="L26" s="3"/>
      <c r="M26" s="3"/>
      <c r="N26" s="3"/>
      <c r="O26" s="3"/>
      <c r="P26" s="3"/>
      <c r="Q26" s="3"/>
      <c r="R26" s="3"/>
      <c r="S26" s="3"/>
      <c r="T26" s="3"/>
      <c r="U26" s="72"/>
      <c r="V26" s="72"/>
      <c r="W26" s="72"/>
      <c r="X26" s="73"/>
      <c r="Y26" s="72"/>
      <c r="Z26" s="72"/>
    </row>
    <row r="27" spans="1:26" s="7" customFormat="1" ht="15.6" x14ac:dyDescent="0.55000000000000004">
      <c r="A27" s="4"/>
      <c r="B27" s="4"/>
      <c r="C27" s="4"/>
      <c r="D27" s="4"/>
      <c r="E27" s="4"/>
      <c r="F27" s="4"/>
      <c r="G27" s="4"/>
      <c r="H27" s="49" t="s">
        <v>25</v>
      </c>
      <c r="I27" s="52"/>
      <c r="J27" s="54"/>
      <c r="K27" s="4"/>
      <c r="L27" s="3"/>
      <c r="M27" s="3"/>
      <c r="N27" s="3"/>
      <c r="O27" s="3"/>
      <c r="P27" s="3"/>
      <c r="Q27" s="3"/>
      <c r="R27" s="3"/>
      <c r="S27" s="3"/>
      <c r="T27" s="3"/>
      <c r="U27" s="72"/>
      <c r="V27" s="72"/>
      <c r="W27" s="72"/>
      <c r="X27" s="73"/>
      <c r="Y27" s="72"/>
      <c r="Z27" s="72"/>
    </row>
    <row r="28" spans="1:26" s="7" customFormat="1" ht="15.6" x14ac:dyDescent="0.55000000000000004">
      <c r="A28" s="4"/>
      <c r="B28" s="4"/>
      <c r="C28" s="4"/>
      <c r="D28" s="4"/>
      <c r="E28" s="4"/>
      <c r="F28" s="4"/>
      <c r="G28" s="4"/>
      <c r="H28" s="51" t="s">
        <v>2</v>
      </c>
      <c r="I28" s="52"/>
      <c r="J28" s="53">
        <v>0.66</v>
      </c>
      <c r="K28" s="4"/>
      <c r="L28" s="3"/>
      <c r="M28" s="3"/>
      <c r="N28" s="3"/>
      <c r="O28" s="3"/>
      <c r="P28" s="3"/>
      <c r="Q28" s="3"/>
      <c r="R28" s="3"/>
      <c r="S28" s="3"/>
      <c r="T28" s="3"/>
      <c r="U28" s="72"/>
      <c r="V28" s="72"/>
      <c r="W28" s="72"/>
      <c r="X28" s="73"/>
      <c r="Y28" s="72"/>
      <c r="Z28" s="72"/>
    </row>
    <row r="29" spans="1:26" s="7" customFormat="1" ht="15.6" x14ac:dyDescent="0.55000000000000004">
      <c r="A29" s="4"/>
      <c r="B29" s="4"/>
      <c r="C29" s="4"/>
      <c r="D29" s="4"/>
      <c r="E29" s="4"/>
      <c r="F29" s="4"/>
      <c r="G29" s="4"/>
      <c r="H29" s="51" t="s">
        <v>3</v>
      </c>
      <c r="I29" s="52"/>
      <c r="J29" s="53">
        <v>0.26</v>
      </c>
      <c r="K29" s="4"/>
      <c r="L29" s="3"/>
      <c r="M29" s="3"/>
      <c r="N29" s="3"/>
      <c r="O29" s="3"/>
      <c r="P29" s="3"/>
      <c r="Q29" s="3"/>
      <c r="R29" s="3"/>
      <c r="S29" s="3"/>
      <c r="T29" s="3"/>
      <c r="U29" s="72"/>
      <c r="V29" s="72"/>
      <c r="W29" s="72"/>
      <c r="X29" s="73"/>
      <c r="Y29" s="72"/>
      <c r="Z29" s="72"/>
    </row>
    <row r="30" spans="1:26" s="7" customFormat="1" ht="15.6" x14ac:dyDescent="0.55000000000000004">
      <c r="A30" s="4"/>
      <c r="B30" s="4"/>
      <c r="C30" s="4"/>
      <c r="D30" s="4"/>
      <c r="E30" s="4"/>
      <c r="F30" s="4"/>
      <c r="G30" s="4"/>
      <c r="H30" s="51" t="s">
        <v>72</v>
      </c>
      <c r="I30" s="52"/>
      <c r="J30" s="53">
        <v>7.0000000000000007E-2</v>
      </c>
      <c r="K30" s="4"/>
      <c r="L30" s="3"/>
      <c r="M30" s="3"/>
      <c r="N30" s="3"/>
      <c r="O30" s="3"/>
      <c r="P30" s="3"/>
      <c r="Q30" s="3"/>
      <c r="R30" s="3"/>
      <c r="S30" s="3"/>
      <c r="T30" s="3"/>
      <c r="U30" s="72"/>
      <c r="V30" s="72"/>
      <c r="W30" s="72"/>
      <c r="X30" s="73"/>
      <c r="Y30" s="72"/>
      <c r="Z30" s="72"/>
    </row>
    <row r="31" spans="1:26" s="7" customFormat="1" ht="15.6" x14ac:dyDescent="0.55000000000000004">
      <c r="A31" s="4"/>
      <c r="B31" s="4"/>
      <c r="C31" s="4"/>
      <c r="D31" s="4"/>
      <c r="E31" s="4"/>
      <c r="F31" s="4"/>
      <c r="G31" s="4"/>
      <c r="H31" s="49" t="s">
        <v>6</v>
      </c>
      <c r="I31" s="52"/>
      <c r="J31" s="54"/>
      <c r="K31" s="4"/>
      <c r="L31" s="3"/>
      <c r="M31" s="3"/>
      <c r="N31" s="3"/>
      <c r="O31" s="3"/>
      <c r="P31" s="3"/>
      <c r="Q31" s="3"/>
      <c r="R31" s="3"/>
      <c r="S31" s="3"/>
      <c r="T31" s="3"/>
      <c r="U31" s="72"/>
      <c r="V31" s="72"/>
      <c r="W31" s="72"/>
      <c r="X31" s="73"/>
      <c r="Y31" s="72"/>
      <c r="Z31" s="72"/>
    </row>
    <row r="32" spans="1:26" s="7" customFormat="1" ht="15.6" x14ac:dyDescent="0.6">
      <c r="A32" s="4"/>
      <c r="B32" s="58"/>
      <c r="C32" s="4"/>
      <c r="D32" s="4"/>
      <c r="E32" s="4"/>
      <c r="F32" s="4"/>
      <c r="G32" s="4"/>
      <c r="H32" s="51" t="s">
        <v>26</v>
      </c>
      <c r="I32" s="52"/>
      <c r="J32" s="55">
        <v>0.18961817481283377</v>
      </c>
      <c r="K32" s="4"/>
      <c r="L32" s="3"/>
      <c r="M32" s="3"/>
      <c r="N32" s="3"/>
      <c r="O32" s="3"/>
      <c r="P32" s="3"/>
      <c r="Q32" s="3"/>
      <c r="R32" s="3"/>
      <c r="S32" s="3"/>
      <c r="T32" s="3"/>
      <c r="U32" s="72"/>
      <c r="V32" s="72"/>
      <c r="W32" s="72"/>
      <c r="X32" s="73"/>
      <c r="Y32" s="72"/>
      <c r="Z32" s="72"/>
    </row>
    <row r="33" spans="1:26" s="7" customFormat="1" ht="15.6" x14ac:dyDescent="0.55000000000000004">
      <c r="A33" s="4"/>
      <c r="B33" s="4"/>
      <c r="C33" s="4"/>
      <c r="D33" s="4"/>
      <c r="E33" s="4"/>
      <c r="F33" s="4"/>
      <c r="G33" s="4"/>
      <c r="H33" s="51" t="s">
        <v>27</v>
      </c>
      <c r="I33" s="52"/>
      <c r="J33" s="55">
        <v>0.22570225107211325</v>
      </c>
      <c r="K33" s="4"/>
      <c r="L33" s="3"/>
      <c r="M33" s="3"/>
      <c r="N33" s="3"/>
      <c r="O33" s="3"/>
      <c r="P33" s="3"/>
      <c r="Q33" s="3"/>
      <c r="R33" s="3"/>
      <c r="S33" s="3"/>
      <c r="T33" s="3"/>
      <c r="U33" s="72"/>
      <c r="V33" s="72"/>
      <c r="W33" s="72"/>
      <c r="X33" s="73"/>
      <c r="Y33" s="72"/>
      <c r="Z33" s="72"/>
    </row>
    <row r="34" spans="1:26" s="7" customFormat="1" ht="15.6" x14ac:dyDescent="0.55000000000000004">
      <c r="A34" s="4"/>
      <c r="B34"/>
      <c r="C34"/>
      <c r="D34" s="4"/>
      <c r="E34" s="4"/>
      <c r="F34" s="4"/>
      <c r="G34" s="4"/>
      <c r="H34" s="51" t="s">
        <v>28</v>
      </c>
      <c r="I34" s="56"/>
      <c r="J34" s="55">
        <v>0.18573947751508008</v>
      </c>
      <c r="K34" s="4"/>
      <c r="L34" s="3"/>
      <c r="M34" s="3"/>
      <c r="N34" s="3"/>
      <c r="O34" s="3"/>
      <c r="P34" s="3"/>
      <c r="Q34" s="3"/>
      <c r="R34" s="3"/>
      <c r="S34" s="3"/>
      <c r="T34" s="3"/>
      <c r="U34" s="72"/>
      <c r="V34" s="72"/>
      <c r="W34" s="72"/>
      <c r="X34" s="73"/>
      <c r="Y34" s="72"/>
      <c r="Z34" s="72"/>
    </row>
    <row r="35" spans="1:26" s="7" customFormat="1" ht="18.3" x14ac:dyDescent="0.55000000000000004">
      <c r="A35" s="6" t="s">
        <v>17</v>
      </c>
      <c r="B35"/>
      <c r="C35"/>
      <c r="D35" s="4"/>
      <c r="E35" s="4"/>
      <c r="F35" s="4"/>
      <c r="G35" s="4"/>
      <c r="H35" s="51" t="s">
        <v>29</v>
      </c>
      <c r="I35" s="56"/>
      <c r="J35" s="55">
        <v>0.22110051304870457</v>
      </c>
      <c r="K35" s="4"/>
      <c r="L35" s="3"/>
      <c r="M35" s="3"/>
      <c r="N35" s="3"/>
      <c r="O35" s="3"/>
      <c r="P35" s="3"/>
      <c r="Q35" s="3"/>
      <c r="R35" s="3"/>
      <c r="S35" s="3"/>
      <c r="T35" s="3"/>
      <c r="U35" s="72"/>
      <c r="V35" s="72"/>
      <c r="W35" s="72"/>
      <c r="X35" s="73"/>
      <c r="Y35" s="72"/>
      <c r="Z35" s="72"/>
    </row>
    <row r="36" spans="1:26" s="7" customFormat="1" ht="15.6" x14ac:dyDescent="0.55000000000000004">
      <c r="A36" s="4" t="s">
        <v>86</v>
      </c>
      <c r="B36"/>
      <c r="C36"/>
      <c r="D36" s="4"/>
      <c r="E36" s="4"/>
      <c r="F36" s="4"/>
      <c r="G36" s="4"/>
      <c r="H36" s="51" t="s">
        <v>7</v>
      </c>
      <c r="I36" s="57"/>
      <c r="J36" s="55">
        <v>0.17783958355126844</v>
      </c>
      <c r="K36" s="4"/>
      <c r="L36" s="3"/>
      <c r="M36" s="3"/>
      <c r="N36" s="3"/>
      <c r="O36" s="3"/>
      <c r="P36" s="3"/>
      <c r="Q36" s="3"/>
      <c r="R36" s="3"/>
      <c r="S36" s="3"/>
      <c r="T36" s="3"/>
      <c r="U36" s="72"/>
      <c r="V36" s="72"/>
      <c r="W36" s="72"/>
      <c r="X36" s="73"/>
      <c r="Y36" s="72"/>
      <c r="Z36" s="72"/>
    </row>
    <row r="37" spans="1:26" s="7" customFormat="1" x14ac:dyDescent="0.55000000000000004">
      <c r="A37"/>
      <c r="B37"/>
      <c r="C37"/>
      <c r="D37" s="4"/>
      <c r="E37" s="4"/>
      <c r="F37" s="4"/>
      <c r="G37" s="4"/>
      <c r="K37" s="4"/>
      <c r="L37" s="3"/>
      <c r="M37" s="3"/>
      <c r="N37" s="3"/>
      <c r="O37" s="3"/>
      <c r="P37" s="3"/>
      <c r="Q37" s="3"/>
      <c r="R37" s="3"/>
      <c r="S37" s="3"/>
      <c r="T37" s="3"/>
      <c r="U37" s="72"/>
      <c r="V37" s="72"/>
      <c r="W37" s="72"/>
      <c r="X37" s="73"/>
      <c r="Y37" s="72"/>
      <c r="Z37" s="72"/>
    </row>
    <row r="38" spans="1:26" s="7" customFormat="1" x14ac:dyDescent="0.55000000000000004">
      <c r="A38"/>
      <c r="B38"/>
      <c r="C38"/>
      <c r="D38" s="4"/>
      <c r="E38" s="4"/>
      <c r="F38" s="4"/>
      <c r="G38" s="4"/>
      <c r="H38" s="4"/>
      <c r="I38" s="4"/>
      <c r="J38" s="4"/>
      <c r="L38" s="3"/>
      <c r="M38" s="3"/>
      <c r="N38" s="3"/>
      <c r="O38" s="3"/>
      <c r="P38" s="3"/>
      <c r="Q38" s="3"/>
      <c r="R38" s="3"/>
      <c r="S38" s="3"/>
      <c r="T38" s="3"/>
      <c r="U38" s="72"/>
      <c r="V38" s="72"/>
      <c r="W38" s="72"/>
      <c r="X38" s="73"/>
      <c r="Y38" s="72"/>
      <c r="Z38" s="72"/>
    </row>
    <row r="39" spans="1:26" s="7" customFormat="1" ht="15" customHeight="1" x14ac:dyDescent="0.55000000000000004">
      <c r="A39"/>
      <c r="B39"/>
      <c r="C39"/>
      <c r="D39" s="4"/>
      <c r="E39" s="4"/>
      <c r="F39" s="4"/>
      <c r="G39" s="4"/>
      <c r="H39" s="6" t="s">
        <v>35</v>
      </c>
      <c r="I39" s="4"/>
      <c r="J39" s="4"/>
      <c r="L39" s="3"/>
      <c r="M39" s="3"/>
      <c r="N39" s="3"/>
      <c r="O39" s="3"/>
      <c r="P39" s="3"/>
      <c r="Q39" s="3"/>
      <c r="R39" s="3"/>
      <c r="S39" s="3"/>
      <c r="T39" s="3"/>
      <c r="U39" s="72"/>
      <c r="V39" s="72"/>
      <c r="W39" s="72"/>
      <c r="X39" s="73"/>
      <c r="Y39" s="72"/>
      <c r="Z39" s="72"/>
    </row>
    <row r="40" spans="1:26" s="7" customFormat="1" ht="15" customHeight="1" x14ac:dyDescent="0.55000000000000004">
      <c r="A40" s="4"/>
      <c r="B40" s="4"/>
      <c r="C40" s="4"/>
      <c r="D40" s="4"/>
      <c r="E40" s="4"/>
      <c r="F40" s="4"/>
      <c r="G40" s="4"/>
      <c r="H40" s="4" t="s">
        <v>50</v>
      </c>
      <c r="I40" s="4"/>
      <c r="J40" s="4"/>
      <c r="L40" s="3"/>
      <c r="M40" s="3"/>
      <c r="N40" s="3"/>
      <c r="O40" s="3"/>
      <c r="P40" s="3"/>
      <c r="Q40" s="3"/>
      <c r="R40" s="3"/>
      <c r="S40" s="3"/>
      <c r="T40" s="3"/>
      <c r="U40" s="72"/>
      <c r="V40" s="72"/>
      <c r="W40" s="72"/>
      <c r="X40" s="73"/>
      <c r="Y40" s="72"/>
      <c r="Z40" s="72"/>
    </row>
    <row r="41" spans="1:26" s="30" customFormat="1" x14ac:dyDescent="0.55000000000000004">
      <c r="A41" s="4"/>
      <c r="B41" s="4"/>
      <c r="C41" s="4"/>
      <c r="G41" s="4"/>
      <c r="H41" s="146" t="s">
        <v>36</v>
      </c>
      <c r="I41" s="147"/>
      <c r="J41" s="37" t="s">
        <v>31</v>
      </c>
      <c r="K41" s="154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/>
      <c r="B42" s="4"/>
      <c r="C42" s="4"/>
      <c r="G42" s="4"/>
      <c r="H42" s="148" t="s">
        <v>33</v>
      </c>
      <c r="I42" s="149"/>
      <c r="J42" s="60" t="s">
        <v>87</v>
      </c>
      <c r="K42" s="154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4"/>
      <c r="B43" s="4"/>
      <c r="C43" s="4"/>
      <c r="G43" s="4"/>
      <c r="H43" s="150" t="s">
        <v>34</v>
      </c>
      <c r="I43" s="151"/>
      <c r="J43" s="61" t="s">
        <v>87</v>
      </c>
      <c r="K43" s="154"/>
    </row>
    <row r="44" spans="1:26" s="27" customFormat="1" ht="15" customHeight="1" x14ac:dyDescent="0.55000000000000004">
      <c r="A44" s="4"/>
      <c r="B44" s="4"/>
      <c r="C44" s="4"/>
      <c r="G44" s="4"/>
      <c r="H44" s="150" t="s">
        <v>32</v>
      </c>
      <c r="I44" s="151"/>
      <c r="J44" s="61" t="s">
        <v>88</v>
      </c>
      <c r="K44" s="25"/>
    </row>
    <row r="45" spans="1:26" s="27" customFormat="1" x14ac:dyDescent="0.55000000000000004">
      <c r="C45" s="4"/>
      <c r="G45" s="4"/>
      <c r="K45" s="25"/>
    </row>
    <row r="46" spans="1:26" s="27" customFormat="1" ht="15" customHeight="1" x14ac:dyDescent="0.55000000000000004">
      <c r="C46" s="4"/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4" t="s">
        <v>30</v>
      </c>
      <c r="B50" s="66"/>
      <c r="C50" s="79"/>
      <c r="D50" s="66"/>
      <c r="E50" s="66"/>
      <c r="F50" s="66"/>
      <c r="G50" s="66"/>
      <c r="H50" s="66"/>
      <c r="I50" s="66"/>
      <c r="J50" s="66"/>
      <c r="K50" s="79"/>
    </row>
    <row r="51" spans="1:11" s="27" customFormat="1" ht="15" customHeight="1" x14ac:dyDescent="0.55000000000000004">
      <c r="A51" s="6" t="s">
        <v>16</v>
      </c>
      <c r="C51" s="33"/>
      <c r="K51" s="33"/>
    </row>
    <row r="52" spans="1:11" s="27" customFormat="1" ht="15" customHeight="1" x14ac:dyDescent="0.55000000000000004">
      <c r="A52" s="4" t="s">
        <v>37</v>
      </c>
      <c r="C52" s="33"/>
      <c r="K52" s="33"/>
    </row>
    <row r="53" spans="1:11" s="27" customFormat="1" ht="35.25" customHeight="1" x14ac:dyDescent="0.55000000000000004">
      <c r="A53" s="140" t="s">
        <v>0</v>
      </c>
      <c r="B53" s="157" t="s">
        <v>11</v>
      </c>
      <c r="C53" s="158"/>
      <c r="D53"/>
      <c r="E53"/>
      <c r="F53"/>
      <c r="K53" s="33"/>
    </row>
    <row r="54" spans="1:11" s="27" customFormat="1" ht="21.75" customHeight="1" x14ac:dyDescent="0.55000000000000004">
      <c r="A54" s="141"/>
      <c r="B54" s="126" t="s">
        <v>117</v>
      </c>
      <c r="C54" s="127" t="s">
        <v>120</v>
      </c>
      <c r="D54"/>
      <c r="E54"/>
      <c r="F54"/>
      <c r="K54" s="33"/>
    </row>
    <row r="55" spans="1:11" s="27" customFormat="1" ht="31.5" customHeight="1" x14ac:dyDescent="0.55000000000000004">
      <c r="A55" s="95" t="s">
        <v>37</v>
      </c>
      <c r="B55" s="128">
        <v>448905.44341023086</v>
      </c>
      <c r="C55" s="39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4" t="s">
        <v>44</v>
      </c>
      <c r="B57" s="65"/>
      <c r="C57" s="65"/>
      <c r="D57" s="66"/>
      <c r="E57" s="67"/>
      <c r="F57" s="66"/>
      <c r="G57" s="68"/>
      <c r="H57" s="69"/>
      <c r="I57" s="66"/>
      <c r="J57" s="66"/>
      <c r="K57" s="66"/>
    </row>
    <row r="58" spans="1:11" s="27" customFormat="1" ht="21.75" customHeight="1" thickBot="1" x14ac:dyDescent="0.6">
      <c r="A58" s="62" t="s">
        <v>46</v>
      </c>
      <c r="B58" s="63">
        <v>840</v>
      </c>
      <c r="C58" s="32"/>
      <c r="G58" s="44"/>
    </row>
    <row r="59" spans="1:11" s="27" customFormat="1" ht="21.75" customHeight="1" x14ac:dyDescent="0.55000000000000004">
      <c r="A59" s="46" t="s">
        <v>47</v>
      </c>
      <c r="B59" s="47">
        <v>35620</v>
      </c>
      <c r="C59" s="43"/>
      <c r="G59" s="30"/>
    </row>
    <row r="60" spans="1:11" s="27" customFormat="1" ht="16.5" customHeight="1" x14ac:dyDescent="0.55000000000000004">
      <c r="A60" s="48"/>
      <c r="B60" s="45"/>
      <c r="C60" s="32"/>
    </row>
    <row r="61" spans="1:11" s="27" customFormat="1" ht="27" customHeight="1" x14ac:dyDescent="0.55000000000000004">
      <c r="A61" s="98" t="s">
        <v>74</v>
      </c>
      <c r="B61" s="38" t="s">
        <v>45</v>
      </c>
      <c r="C61" s="97" t="s">
        <v>95</v>
      </c>
      <c r="D61"/>
      <c r="E61"/>
      <c r="F61"/>
      <c r="H61" s="41"/>
      <c r="I61" s="42"/>
    </row>
    <row r="62" spans="1:11" s="27" customFormat="1" x14ac:dyDescent="0.55000000000000004">
      <c r="A62" s="23" t="s">
        <v>89</v>
      </c>
      <c r="B62" s="11">
        <v>540</v>
      </c>
      <c r="D62" s="23"/>
      <c r="E62" s="11"/>
      <c r="F62" s="11"/>
      <c r="H62" s="41"/>
      <c r="I62" s="42"/>
    </row>
    <row r="63" spans="1:11" s="27" customFormat="1" x14ac:dyDescent="0.55000000000000004">
      <c r="A63" s="23" t="s">
        <v>90</v>
      </c>
      <c r="B63" s="11">
        <v>391</v>
      </c>
      <c r="D63" s="23"/>
      <c r="E63" s="11"/>
      <c r="F63" s="11"/>
      <c r="H63" s="41"/>
      <c r="I63" s="42"/>
    </row>
    <row r="64" spans="1:11" s="27" customFormat="1" x14ac:dyDescent="0.55000000000000004">
      <c r="A64" s="23" t="s">
        <v>91</v>
      </c>
      <c r="B64" s="11">
        <v>320</v>
      </c>
      <c r="D64" s="23"/>
      <c r="E64" s="11"/>
      <c r="F64" s="11"/>
      <c r="H64" s="41"/>
      <c r="I64" s="42"/>
    </row>
    <row r="65" spans="1:9" s="27" customFormat="1" x14ac:dyDescent="0.55000000000000004">
      <c r="A65" s="23" t="s">
        <v>92</v>
      </c>
      <c r="B65" s="11">
        <v>260</v>
      </c>
      <c r="D65" s="23"/>
      <c r="E65" s="11"/>
      <c r="F65" s="11"/>
      <c r="H65" s="41"/>
      <c r="I65" s="42"/>
    </row>
    <row r="66" spans="1:9" s="27" customFormat="1" x14ac:dyDescent="0.55000000000000004">
      <c r="A66" s="23" t="s">
        <v>93</v>
      </c>
      <c r="B66" s="11">
        <v>190</v>
      </c>
      <c r="D66" s="23"/>
      <c r="E66" s="11"/>
      <c r="F66" s="11"/>
      <c r="G66" s="41"/>
      <c r="H66" s="42"/>
    </row>
    <row r="67" spans="1:9" s="27" customFormat="1" x14ac:dyDescent="0.55000000000000004">
      <c r="A67" s="23" t="s">
        <v>75</v>
      </c>
      <c r="B67" s="11">
        <v>176</v>
      </c>
      <c r="D67" s="23"/>
      <c r="E67" s="11"/>
      <c r="F67" s="11"/>
      <c r="G67" s="30"/>
    </row>
    <row r="68" spans="1:9" s="27" customFormat="1" x14ac:dyDescent="0.55000000000000004">
      <c r="A68" s="23" t="s">
        <v>94</v>
      </c>
      <c r="B68" s="11">
        <v>130</v>
      </c>
      <c r="D68" s="23"/>
      <c r="E68" s="11"/>
      <c r="F68" s="11"/>
    </row>
    <row r="69" spans="1:9" s="27" customFormat="1" x14ac:dyDescent="0.55000000000000004">
      <c r="A69" s="23"/>
      <c r="B69" s="11"/>
      <c r="D69" s="23"/>
      <c r="E69" s="11"/>
      <c r="F69" s="11"/>
    </row>
    <row r="70" spans="1:9" s="27" customFormat="1" x14ac:dyDescent="0.55000000000000004">
      <c r="A70" s="23"/>
      <c r="B70" s="11"/>
      <c r="D70" s="23"/>
      <c r="E70" s="11"/>
      <c r="F70" s="11"/>
    </row>
    <row r="71" spans="1:9" s="27" customFormat="1" x14ac:dyDescent="0.55000000000000004">
      <c r="A71" s="23"/>
      <c r="B71" s="11"/>
      <c r="D71" s="23"/>
      <c r="E71" s="11"/>
      <c r="F71" s="11"/>
    </row>
    <row r="72" spans="1:9" s="27" customFormat="1" ht="28.8" x14ac:dyDescent="0.55000000000000004">
      <c r="A72" s="96" t="s">
        <v>73</v>
      </c>
      <c r="B72" s="94" t="s">
        <v>45</v>
      </c>
      <c r="C72" s="97" t="s">
        <v>98</v>
      </c>
      <c r="D72" s="23"/>
      <c r="E72" s="11"/>
      <c r="F72" s="11"/>
    </row>
    <row r="73" spans="1:9" s="27" customFormat="1" x14ac:dyDescent="0.55000000000000004">
      <c r="A73" s="23" t="s">
        <v>96</v>
      </c>
      <c r="B73" s="11">
        <v>367</v>
      </c>
      <c r="D73" s="23"/>
      <c r="E73" s="11"/>
      <c r="F73" s="11"/>
    </row>
    <row r="74" spans="1:9" s="27" customFormat="1" x14ac:dyDescent="0.55000000000000004">
      <c r="A74" s="23" t="s">
        <v>53</v>
      </c>
      <c r="B74" s="11">
        <v>360</v>
      </c>
      <c r="D74" s="23"/>
      <c r="E74" s="11"/>
      <c r="F74" s="11"/>
    </row>
    <row r="75" spans="1:9" s="27" customFormat="1" x14ac:dyDescent="0.55000000000000004">
      <c r="A75" s="23" t="s">
        <v>66</v>
      </c>
      <c r="B75" s="11">
        <v>360</v>
      </c>
      <c r="D75" s="23"/>
      <c r="E75" s="11"/>
      <c r="F75" s="11"/>
    </row>
    <row r="76" spans="1:9" s="27" customFormat="1" x14ac:dyDescent="0.55000000000000004">
      <c r="A76" s="23" t="s">
        <v>54</v>
      </c>
      <c r="B76" s="11">
        <v>346</v>
      </c>
    </row>
    <row r="77" spans="1:9" s="27" customFormat="1" x14ac:dyDescent="0.55000000000000004">
      <c r="A77" s="23" t="s">
        <v>64</v>
      </c>
      <c r="B77" s="11">
        <v>216</v>
      </c>
    </row>
    <row r="78" spans="1:9" s="27" customFormat="1" x14ac:dyDescent="0.55000000000000004">
      <c r="A78" s="23" t="s">
        <v>65</v>
      </c>
      <c r="B78" s="11">
        <v>166</v>
      </c>
    </row>
    <row r="79" spans="1:9" s="27" customFormat="1" x14ac:dyDescent="0.55000000000000004">
      <c r="A79" s="23" t="s">
        <v>97</v>
      </c>
      <c r="B79" s="11">
        <v>41</v>
      </c>
    </row>
    <row r="80" spans="1:9" s="27" customFormat="1" x14ac:dyDescent="0.55000000000000004">
      <c r="A80" s="23"/>
      <c r="B80" s="11"/>
    </row>
    <row r="81" spans="1:16" s="27" customFormat="1" ht="17.25" customHeight="1" x14ac:dyDescent="0.55000000000000004">
      <c r="A81" s="23"/>
      <c r="B81" s="11"/>
    </row>
    <row r="82" spans="1:16" s="27" customFormat="1" ht="17.25" customHeight="1" x14ac:dyDescent="0.55000000000000004">
      <c r="A82" s="23"/>
      <c r="B82" s="11"/>
    </row>
    <row r="83" spans="1:16" s="27" customFormat="1" ht="21" customHeight="1" x14ac:dyDescent="0.55000000000000004"/>
    <row r="84" spans="1:16" s="27" customFormat="1" ht="33" customHeight="1" x14ac:dyDescent="0.55000000000000004">
      <c r="A84" s="64" t="s">
        <v>61</v>
      </c>
      <c r="B84" s="65"/>
      <c r="C84" s="79"/>
      <c r="D84" s="66"/>
      <c r="E84" s="66"/>
      <c r="F84" s="66"/>
      <c r="G84" s="68"/>
      <c r="H84" s="64"/>
      <c r="I84" s="65"/>
      <c r="J84" s="79"/>
      <c r="K84" s="66"/>
      <c r="L84" s="30"/>
      <c r="M84" s="30"/>
    </row>
    <row r="85" spans="1:16" s="27" customFormat="1" ht="13.5" customHeight="1" x14ac:dyDescent="0.55000000000000004">
      <c r="A85" s="84"/>
      <c r="B85" s="32"/>
      <c r="C85" s="33"/>
      <c r="G85" s="30"/>
      <c r="H85" s="84"/>
      <c r="I85" s="32"/>
      <c r="J85" s="33"/>
      <c r="L85" s="30"/>
      <c r="M85" s="30"/>
    </row>
    <row r="86" spans="1:16" s="87" customFormat="1" ht="22.5" customHeight="1" x14ac:dyDescent="0.55000000000000004">
      <c r="A86" s="88" t="s">
        <v>62</v>
      </c>
      <c r="H86" s="59"/>
      <c r="I86" s="89"/>
      <c r="J86" s="90"/>
    </row>
    <row r="87" spans="1:16" s="27" customFormat="1" ht="28.8" x14ac:dyDescent="0.55000000000000004">
      <c r="A87" s="82" t="s">
        <v>38</v>
      </c>
      <c r="B87" s="82" t="s">
        <v>39</v>
      </c>
      <c r="C87" s="82" t="s">
        <v>42</v>
      </c>
      <c r="D87" s="82" t="s">
        <v>40</v>
      </c>
      <c r="E87" s="82" t="s">
        <v>43</v>
      </c>
      <c r="F87" s="82" t="s">
        <v>41</v>
      </c>
      <c r="G87" s="30"/>
      <c r="I87" s="32"/>
      <c r="J87" s="33"/>
    </row>
    <row r="88" spans="1:16" s="27" customFormat="1" ht="26.25" customHeight="1" x14ac:dyDescent="0.55000000000000004">
      <c r="A88" s="35" t="s">
        <v>100</v>
      </c>
      <c r="B88" s="39">
        <v>891645.5</v>
      </c>
      <c r="C88" s="36">
        <v>0.29113116635352987</v>
      </c>
      <c r="D88" s="39">
        <v>1137266</v>
      </c>
      <c r="E88" s="99">
        <v>0.27489756682678568</v>
      </c>
      <c r="F88" s="106">
        <f>+D88/$D$90</f>
        <v>0.97188765316255354</v>
      </c>
      <c r="G88" s="30"/>
      <c r="I88" s="32"/>
      <c r="N88"/>
      <c r="O88"/>
      <c r="P88"/>
    </row>
    <row r="89" spans="1:16" s="27" customFormat="1" ht="26.25" customHeight="1" x14ac:dyDescent="0.55000000000000004">
      <c r="A89" s="95" t="s">
        <v>101</v>
      </c>
      <c r="B89" s="39">
        <v>27110.5</v>
      </c>
      <c r="C89" s="36">
        <v>3.1111533707330885E-2</v>
      </c>
      <c r="D89" s="39">
        <v>32896</v>
      </c>
      <c r="E89" s="99">
        <v>-5.0346420323325591E-2</v>
      </c>
      <c r="F89" s="106">
        <f>+D89/$D$90</f>
        <v>2.8112346837446438E-2</v>
      </c>
      <c r="G89" s="30"/>
      <c r="I89" s="32"/>
      <c r="N89"/>
      <c r="O89"/>
      <c r="P89"/>
    </row>
    <row r="90" spans="1:16" s="27" customFormat="1" ht="24" customHeight="1" x14ac:dyDescent="0.55000000000000004">
      <c r="A90" s="102" t="s">
        <v>76</v>
      </c>
      <c r="B90" s="103">
        <v>918756</v>
      </c>
      <c r="C90" s="104">
        <v>0.28159467697050444</v>
      </c>
      <c r="D90" s="103">
        <v>1170162</v>
      </c>
      <c r="E90" s="105">
        <v>0.26273976593988246</v>
      </c>
      <c r="F90" s="107">
        <f>+D90/$D$90</f>
        <v>1</v>
      </c>
      <c r="G90" s="30"/>
      <c r="I90" s="32"/>
      <c r="N90"/>
      <c r="O90"/>
      <c r="P90"/>
    </row>
    <row r="91" spans="1:16" x14ac:dyDescent="0.55000000000000004">
      <c r="J91" s="4"/>
      <c r="K91" s="4"/>
    </row>
    <row r="92" spans="1:16" x14ac:dyDescent="0.55000000000000004">
      <c r="A92" s="159" t="s">
        <v>55</v>
      </c>
      <c r="B92" s="164"/>
      <c r="C92" s="82" t="s">
        <v>41</v>
      </c>
      <c r="D92" s="4"/>
      <c r="E92" s="137" t="s">
        <v>56</v>
      </c>
      <c r="F92" s="138"/>
      <c r="G92" s="159" t="s">
        <v>41</v>
      </c>
      <c r="H92" s="160"/>
      <c r="I92" s="4"/>
      <c r="J92" s="4"/>
      <c r="K92" s="4"/>
    </row>
    <row r="93" spans="1:16" s="27" customFormat="1" ht="15" customHeight="1" x14ac:dyDescent="0.55000000000000004">
      <c r="A93" s="132" t="s">
        <v>102</v>
      </c>
      <c r="B93" s="132"/>
      <c r="C93" s="136"/>
      <c r="D93" s="4"/>
      <c r="E93" s="131" t="s">
        <v>102</v>
      </c>
      <c r="F93" s="132"/>
      <c r="G93" s="132"/>
      <c r="H93" s="132"/>
      <c r="N93"/>
      <c r="O93"/>
      <c r="P93"/>
    </row>
    <row r="94" spans="1:16" s="27" customFormat="1" x14ac:dyDescent="0.55000000000000004">
      <c r="A94" s="129" t="s">
        <v>108</v>
      </c>
      <c r="B94" s="129"/>
      <c r="C94" s="83">
        <v>0.78183364580642922</v>
      </c>
      <c r="D94" s="4"/>
      <c r="E94" s="162" t="s">
        <v>58</v>
      </c>
      <c r="F94" s="163"/>
      <c r="G94" s="134">
        <v>0.47938804520696399</v>
      </c>
      <c r="H94" s="135"/>
      <c r="N94"/>
      <c r="O94"/>
      <c r="P94"/>
    </row>
    <row r="95" spans="1:16" x14ac:dyDescent="0.55000000000000004">
      <c r="A95" s="129" t="s">
        <v>77</v>
      </c>
      <c r="B95" s="129"/>
      <c r="C95" s="83">
        <v>7.366078401780414E-2</v>
      </c>
      <c r="D95" s="4"/>
      <c r="E95" s="162" t="s">
        <v>69</v>
      </c>
      <c r="F95" s="163"/>
      <c r="G95" s="134">
        <v>0.19252192087373859</v>
      </c>
      <c r="H95" s="135"/>
      <c r="I95" s="4"/>
      <c r="J95" s="4"/>
      <c r="K95" s="4"/>
      <c r="N95" s="3"/>
      <c r="O95" s="3"/>
      <c r="P95" s="93"/>
    </row>
    <row r="96" spans="1:16" s="27" customFormat="1" x14ac:dyDescent="0.55000000000000004">
      <c r="A96" s="129" t="s">
        <v>105</v>
      </c>
      <c r="B96" s="129"/>
      <c r="C96" s="83">
        <v>3.9079010299952172E-2</v>
      </c>
      <c r="D96" s="4"/>
      <c r="E96" s="162" t="s">
        <v>57</v>
      </c>
      <c r="F96" s="163"/>
      <c r="G96" s="134">
        <v>0.15624824070034202</v>
      </c>
      <c r="H96" s="135"/>
      <c r="P96" s="92"/>
    </row>
    <row r="97" spans="1:16" s="27" customFormat="1" x14ac:dyDescent="0.55000000000000004">
      <c r="A97" s="129" t="s">
        <v>67</v>
      </c>
      <c r="B97" s="129"/>
      <c r="C97" s="83">
        <v>2.404510172572269E-2</v>
      </c>
      <c r="D97" s="4"/>
      <c r="E97" s="162" t="s">
        <v>78</v>
      </c>
      <c r="F97" s="163"/>
      <c r="G97" s="134">
        <v>8.5454462287652536E-2</v>
      </c>
      <c r="H97" s="135"/>
      <c r="P97" s="92"/>
    </row>
    <row r="98" spans="1:16" s="27" customFormat="1" x14ac:dyDescent="0.55000000000000004">
      <c r="A98" s="129" t="s">
        <v>104</v>
      </c>
      <c r="B98" s="129"/>
      <c r="C98" s="83">
        <v>2.307710246140213E-2</v>
      </c>
      <c r="D98" s="4"/>
      <c r="E98" s="162" t="s">
        <v>109</v>
      </c>
      <c r="F98" s="163"/>
      <c r="G98" s="134">
        <v>7.6735373182643452E-2</v>
      </c>
      <c r="H98" s="135"/>
      <c r="P98" s="92"/>
    </row>
    <row r="99" spans="1:16" s="27" customFormat="1" x14ac:dyDescent="0.55000000000000004">
      <c r="A99" s="129" t="s">
        <v>68</v>
      </c>
      <c r="B99" s="129"/>
      <c r="C99" s="83">
        <v>1.7672146569168608E-2</v>
      </c>
      <c r="D99" s="4"/>
      <c r="E99" s="162" t="s">
        <v>110</v>
      </c>
      <c r="F99" s="163"/>
      <c r="G99" s="134">
        <v>9.6519577486594132E-3</v>
      </c>
      <c r="H99" s="135"/>
      <c r="P99" s="92"/>
    </row>
    <row r="100" spans="1:16" s="27" customFormat="1" x14ac:dyDescent="0.55000000000000004">
      <c r="A100" s="129" t="s">
        <v>106</v>
      </c>
      <c r="B100" s="129"/>
      <c r="C100" s="83">
        <v>1.5905987911449187E-2</v>
      </c>
      <c r="D100" s="4"/>
      <c r="E100" s="131" t="s">
        <v>111</v>
      </c>
      <c r="F100" s="132"/>
      <c r="G100" s="132"/>
      <c r="H100" s="132"/>
      <c r="P100" s="92"/>
    </row>
    <row r="101" spans="1:16" s="27" customFormat="1" x14ac:dyDescent="0.55000000000000004">
      <c r="A101" s="129" t="s">
        <v>103</v>
      </c>
      <c r="B101" s="129"/>
      <c r="C101" s="83">
        <v>1.4773428772194133E-2</v>
      </c>
      <c r="D101" s="4"/>
      <c r="E101" s="162" t="s">
        <v>58</v>
      </c>
      <c r="F101" s="163"/>
      <c r="G101" s="134">
        <v>1</v>
      </c>
      <c r="H101" s="135"/>
      <c r="P101" s="92"/>
    </row>
    <row r="102" spans="1:16" s="27" customFormat="1" x14ac:dyDescent="0.55000000000000004">
      <c r="A102" s="129" t="s">
        <v>113</v>
      </c>
      <c r="B102" s="129"/>
      <c r="C102" s="83">
        <v>6.446875100374924E-3</v>
      </c>
      <c r="D102" s="4"/>
      <c r="E102"/>
      <c r="F102"/>
      <c r="G102"/>
      <c r="H102"/>
      <c r="P102" s="92"/>
    </row>
    <row r="103" spans="1:16" s="27" customFormat="1" x14ac:dyDescent="0.55000000000000004">
      <c r="A103" s="129" t="s">
        <v>112</v>
      </c>
      <c r="B103" s="129"/>
      <c r="C103" s="101">
        <v>3.5059173355028251E-3</v>
      </c>
      <c r="D103" s="4"/>
      <c r="E103"/>
      <c r="F103"/>
      <c r="G103"/>
      <c r="H103"/>
      <c r="P103" s="92"/>
    </row>
    <row r="104" spans="1:16" s="27" customFormat="1" x14ac:dyDescent="0.55000000000000004">
      <c r="A104" s="132" t="s">
        <v>111</v>
      </c>
      <c r="B104" s="132"/>
      <c r="C104" s="136"/>
      <c r="D104" s="4"/>
      <c r="E104" s="4"/>
      <c r="F104" s="4"/>
      <c r="G104" s="4"/>
      <c r="N104" s="91"/>
      <c r="O104" s="91"/>
      <c r="P104" s="92"/>
    </row>
    <row r="105" spans="1:16" s="27" customFormat="1" x14ac:dyDescent="0.55000000000000004">
      <c r="A105" s="129" t="s">
        <v>107</v>
      </c>
      <c r="B105" s="129"/>
      <c r="C105" s="83">
        <v>1</v>
      </c>
      <c r="D105" s="4"/>
      <c r="E105" s="4"/>
      <c r="F105" s="4"/>
      <c r="G105" s="4"/>
      <c r="N105" s="91"/>
      <c r="O105" s="91"/>
      <c r="P105" s="92"/>
    </row>
    <row r="106" spans="1:16" ht="21" customHeight="1" x14ac:dyDescent="0.55000000000000004"/>
    <row r="107" spans="1:16" s="87" customFormat="1" ht="24.75" customHeight="1" x14ac:dyDescent="0.55000000000000004">
      <c r="A107" s="85" t="s">
        <v>63</v>
      </c>
      <c r="B107" s="86"/>
      <c r="C107" s="86"/>
      <c r="D107" s="86"/>
      <c r="E107" s="86"/>
      <c r="F107" s="86"/>
      <c r="N107" s="91"/>
      <c r="O107" s="91"/>
      <c r="P107" s="92"/>
    </row>
    <row r="108" spans="1:16" s="27" customFormat="1" ht="28.8" x14ac:dyDescent="0.55000000000000004">
      <c r="A108" s="82" t="s">
        <v>59</v>
      </c>
      <c r="B108" s="82" t="s">
        <v>39</v>
      </c>
      <c r="C108" s="82" t="s">
        <v>42</v>
      </c>
      <c r="D108" s="82" t="s">
        <v>40</v>
      </c>
      <c r="E108" s="82" t="s">
        <v>43</v>
      </c>
      <c r="F108"/>
      <c r="N108" s="91"/>
      <c r="O108" s="91"/>
      <c r="P108" s="92"/>
    </row>
    <row r="109" spans="1:16" s="27" customFormat="1" ht="28.5" customHeight="1" x14ac:dyDescent="0.55000000000000004">
      <c r="A109" s="95" t="s">
        <v>100</v>
      </c>
      <c r="B109" s="39">
        <v>254894</v>
      </c>
      <c r="C109" s="36">
        <v>-0.17</v>
      </c>
      <c r="D109" s="39">
        <v>320332</v>
      </c>
      <c r="E109" s="99">
        <v>-0.22</v>
      </c>
      <c r="F109"/>
      <c r="N109" s="91"/>
      <c r="O109" s="91"/>
      <c r="P109" s="92"/>
    </row>
    <row r="110" spans="1:16" s="78" customFormat="1" ht="21" customHeight="1" x14ac:dyDescent="0.55000000000000004">
      <c r="E110" s="5"/>
    </row>
    <row r="111" spans="1:16" ht="22.5" customHeight="1" x14ac:dyDescent="0.55000000000000004">
      <c r="A111" s="159" t="s">
        <v>60</v>
      </c>
      <c r="B111" s="160"/>
      <c r="C111" s="82" t="s">
        <v>41</v>
      </c>
      <c r="D111" s="4"/>
      <c r="E111" s="137" t="s">
        <v>56</v>
      </c>
      <c r="F111" s="138"/>
      <c r="G111" s="159" t="s">
        <v>41</v>
      </c>
      <c r="H111" s="160"/>
      <c r="I111" s="4"/>
      <c r="J111" s="4"/>
    </row>
    <row r="112" spans="1:16" ht="15" customHeight="1" x14ac:dyDescent="0.55000000000000004">
      <c r="A112" s="132" t="s">
        <v>102</v>
      </c>
      <c r="B112" s="132"/>
      <c r="C112" s="136"/>
      <c r="D112" s="4"/>
      <c r="E112" s="131" t="s">
        <v>102</v>
      </c>
      <c r="F112" s="132"/>
      <c r="G112" s="132"/>
      <c r="H112" s="132"/>
      <c r="I112" s="4"/>
      <c r="J112" s="100"/>
    </row>
    <row r="113" spans="1:10" x14ac:dyDescent="0.55000000000000004">
      <c r="A113" s="129" t="s">
        <v>114</v>
      </c>
      <c r="B113" s="130"/>
      <c r="C113" s="83">
        <v>0.60355866257552271</v>
      </c>
      <c r="D113" s="4"/>
      <c r="E113" s="133" t="s">
        <v>57</v>
      </c>
      <c r="F113" s="130"/>
      <c r="G113" s="134">
        <v>0.61135634279435092</v>
      </c>
      <c r="H113" s="135"/>
      <c r="I113" s="4"/>
      <c r="J113" s="100"/>
    </row>
    <row r="114" spans="1:10" x14ac:dyDescent="0.55000000000000004">
      <c r="A114" s="129" t="s">
        <v>79</v>
      </c>
      <c r="B114" s="130"/>
      <c r="C114" s="83">
        <v>0.16186695346850979</v>
      </c>
      <c r="D114" s="110"/>
      <c r="E114" s="133" t="s">
        <v>83</v>
      </c>
      <c r="F114" s="130"/>
      <c r="G114" s="134">
        <v>0.14518062510145724</v>
      </c>
      <c r="H114" s="135"/>
      <c r="I114" s="4"/>
      <c r="J114" s="100"/>
    </row>
    <row r="115" spans="1:10" x14ac:dyDescent="0.55000000000000004">
      <c r="A115" s="129" t="s">
        <v>80</v>
      </c>
      <c r="B115" s="130"/>
      <c r="C115" s="83">
        <v>0.12422104830291336</v>
      </c>
      <c r="D115" s="110"/>
      <c r="E115" s="133" t="s">
        <v>82</v>
      </c>
      <c r="F115" s="130"/>
      <c r="G115" s="134">
        <v>0.10986726271493326</v>
      </c>
      <c r="H115" s="135"/>
      <c r="I115" s="4"/>
      <c r="J115" s="100"/>
    </row>
    <row r="116" spans="1:10" x14ac:dyDescent="0.55000000000000004">
      <c r="A116" s="129" t="s">
        <v>115</v>
      </c>
      <c r="B116" s="130"/>
      <c r="C116" s="83">
        <v>0.11035333565305412</v>
      </c>
      <c r="D116" s="110"/>
      <c r="E116" s="133" t="s">
        <v>70</v>
      </c>
      <c r="F116" s="130"/>
      <c r="G116" s="134">
        <v>7.920220271468352E-2</v>
      </c>
      <c r="H116" s="135"/>
      <c r="I116" s="4"/>
      <c r="J116" s="100"/>
    </row>
    <row r="117" spans="1:10" x14ac:dyDescent="0.55000000000000004">
      <c r="E117" s="133" t="s">
        <v>109</v>
      </c>
      <c r="F117" s="130"/>
      <c r="G117" s="134">
        <v>2.8451731328746427E-2</v>
      </c>
      <c r="H117" s="135"/>
    </row>
    <row r="118" spans="1:10" x14ac:dyDescent="0.55000000000000004">
      <c r="E118" s="133" t="s">
        <v>81</v>
      </c>
      <c r="F118" s="130"/>
      <c r="G118" s="134">
        <v>2.4674400309678709E-2</v>
      </c>
      <c r="H118" s="135"/>
    </row>
    <row r="159" ht="12.75" customHeight="1" x14ac:dyDescent="0.55000000000000004"/>
    <row r="164" ht="32.25" customHeight="1" x14ac:dyDescent="0.55000000000000004"/>
    <row r="165" ht="32.25" customHeight="1" x14ac:dyDescent="0.55000000000000004"/>
    <row r="166" ht="32.25" customHeight="1" x14ac:dyDescent="0.55000000000000004"/>
    <row r="167" ht="32.25" customHeight="1" x14ac:dyDescent="0.55000000000000004"/>
    <row r="168" ht="32.25" customHeight="1" x14ac:dyDescent="0.55000000000000004"/>
    <row r="169" ht="20.25" customHeight="1" x14ac:dyDescent="0.55000000000000004"/>
    <row r="170" ht="20.25" customHeight="1" x14ac:dyDescent="0.55000000000000004"/>
    <row r="171" ht="20.25" customHeight="1" x14ac:dyDescent="0.55000000000000004"/>
    <row r="172" ht="20.25" customHeight="1" x14ac:dyDescent="0.55000000000000004"/>
    <row r="173" ht="20.25" customHeight="1" x14ac:dyDescent="0.55000000000000004"/>
    <row r="174" ht="20.25" customHeight="1" x14ac:dyDescent="0.55000000000000004"/>
    <row r="175" ht="20.25" customHeight="1" x14ac:dyDescent="0.55000000000000004"/>
    <row r="176" ht="14.25" customHeight="1" x14ac:dyDescent="0.55000000000000004"/>
    <row r="184" ht="4.5" customHeight="1" x14ac:dyDescent="0.55000000000000004"/>
    <row r="240" ht="44.5" customHeight="1" x14ac:dyDescent="0.55000000000000004"/>
    <row r="241" ht="55.5" customHeight="1" x14ac:dyDescent="0.55000000000000004"/>
    <row r="242" ht="94.5" customHeight="1" x14ac:dyDescent="0.55000000000000004"/>
    <row r="243" ht="47.1" customHeight="1" x14ac:dyDescent="0.55000000000000004"/>
    <row r="245" ht="147.6" customHeight="1" x14ac:dyDescent="0.55000000000000004"/>
    <row r="246" ht="61" customHeight="1" x14ac:dyDescent="0.55000000000000004"/>
  </sheetData>
  <sortState xmlns:xlrd2="http://schemas.microsoft.com/office/spreadsheetml/2017/richdata2" ref="H22:J25">
    <sortCondition descending="1" ref="J25"/>
  </sortState>
  <mergeCells count="66">
    <mergeCell ref="E117:F117"/>
    <mergeCell ref="G117:H117"/>
    <mergeCell ref="E118:F118"/>
    <mergeCell ref="G118:H118"/>
    <mergeCell ref="A95:B95"/>
    <mergeCell ref="A96:B96"/>
    <mergeCell ref="A105:B105"/>
    <mergeCell ref="E97:F97"/>
    <mergeCell ref="G97:H97"/>
    <mergeCell ref="E98:F98"/>
    <mergeCell ref="G98:H98"/>
    <mergeCell ref="E101:F101"/>
    <mergeCell ref="G96:H96"/>
    <mergeCell ref="E96:F96"/>
    <mergeCell ref="E99:F99"/>
    <mergeCell ref="G99:H99"/>
    <mergeCell ref="E100:H100"/>
    <mergeCell ref="A97:B97"/>
    <mergeCell ref="A98:B98"/>
    <mergeCell ref="A111:B111"/>
    <mergeCell ref="A99:B99"/>
    <mergeCell ref="A100:B100"/>
    <mergeCell ref="A101:B101"/>
    <mergeCell ref="A102:B102"/>
    <mergeCell ref="A103:B103"/>
    <mergeCell ref="A104:C104"/>
    <mergeCell ref="G101:H101"/>
    <mergeCell ref="G111:H111"/>
    <mergeCell ref="A93:C93"/>
    <mergeCell ref="J17:J18"/>
    <mergeCell ref="E92:F92"/>
    <mergeCell ref="E94:F94"/>
    <mergeCell ref="E95:F95"/>
    <mergeCell ref="E93:H93"/>
    <mergeCell ref="A92:B92"/>
    <mergeCell ref="A94:B94"/>
    <mergeCell ref="E111:F111"/>
    <mergeCell ref="G8:H8"/>
    <mergeCell ref="A53:A54"/>
    <mergeCell ref="H17:I18"/>
    <mergeCell ref="H41:I41"/>
    <mergeCell ref="H42:I42"/>
    <mergeCell ref="H43:I43"/>
    <mergeCell ref="H44:I44"/>
    <mergeCell ref="A17:A18"/>
    <mergeCell ref="I8:K8"/>
    <mergeCell ref="K41:K43"/>
    <mergeCell ref="A8:D8"/>
    <mergeCell ref="B53:C53"/>
    <mergeCell ref="G92:H92"/>
    <mergeCell ref="G94:H94"/>
    <mergeCell ref="G95:H95"/>
    <mergeCell ref="A114:B114"/>
    <mergeCell ref="A115:B115"/>
    <mergeCell ref="A116:B116"/>
    <mergeCell ref="E112:H112"/>
    <mergeCell ref="E113:F113"/>
    <mergeCell ref="E114:F114"/>
    <mergeCell ref="E115:F115"/>
    <mergeCell ref="E116:F116"/>
    <mergeCell ref="G114:H114"/>
    <mergeCell ref="G115:H115"/>
    <mergeCell ref="G116:H116"/>
    <mergeCell ref="A113:B113"/>
    <mergeCell ref="G113:H113"/>
    <mergeCell ref="A112:C112"/>
  </mergeCells>
  <phoneticPr fontId="3" type="noConversion"/>
  <printOptions horizontalCentered="1" verticalCentered="1"/>
  <pageMargins left="0" right="0" top="0" bottom="0" header="0.19685039370078741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Mendoza</vt:lpstr>
      <vt:lpstr>Mendoza!Área_de_impresión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2020-05-06T22:09:37Z</cp:lastPrinted>
  <dcterms:created xsi:type="dcterms:W3CDTF">2020-03-10T16:33:47Z</dcterms:created>
  <dcterms:modified xsi:type="dcterms:W3CDTF">2020-08-25T16:40:18Z</dcterms:modified>
</cp:coreProperties>
</file>