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cuestador\Documents\Rodrigo\Info provinciales\Version web\"/>
    </mc:Choice>
  </mc:AlternateContent>
  <xr:revisionPtr revIDLastSave="0" documentId="13_ncr:1_{5B098B4E-C408-4F01-889C-F737D1B1A797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Córdoba" sheetId="1" r:id="rId1"/>
  </sheets>
  <definedNames>
    <definedName name="_xlnm.Print_Area" localSheetId="0">Córdoba!$A$1:$K$153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4" i="1" l="1"/>
  <c r="F105" i="1"/>
  <c r="F103" i="1"/>
  <c r="P103" i="1" l="1"/>
  <c r="D19" i="1" l="1"/>
  <c r="B10" i="1"/>
  <c r="B11" i="1"/>
  <c r="B12" i="1" l="1"/>
  <c r="C12" i="1" s="1"/>
  <c r="C10" i="1" l="1"/>
  <c r="C11" i="1"/>
</calcChain>
</file>

<file path=xl/sharedStrings.xml><?xml version="1.0" encoding="utf-8"?>
<sst xmlns="http://schemas.openxmlformats.org/spreadsheetml/2006/main" count="171" uniqueCount="143">
  <si>
    <t>Período</t>
  </si>
  <si>
    <t>TURISMO INTERNO</t>
  </si>
  <si>
    <t>Auto</t>
  </si>
  <si>
    <t>Ómnibus</t>
  </si>
  <si>
    <t>Tipo de alojamiento</t>
  </si>
  <si>
    <t>Alquiler por temporada</t>
  </si>
  <si>
    <t>Edad en tramos</t>
  </si>
  <si>
    <t>60 años o más</t>
  </si>
  <si>
    <t>DEMANDA ANUAL</t>
  </si>
  <si>
    <t>Turistas</t>
  </si>
  <si>
    <t>CANTIDAD DE TURISTAS ANUALES</t>
  </si>
  <si>
    <t>TURISTAS EXTRANJEROS</t>
  </si>
  <si>
    <t xml:space="preserve">TOTAL DE TURISTAS </t>
  </si>
  <si>
    <t>TURISTAS ARGENTINOS</t>
  </si>
  <si>
    <t>ESTADÍA MEDIA</t>
  </si>
  <si>
    <t>Noches</t>
  </si>
  <si>
    <t>Principales indicadores</t>
  </si>
  <si>
    <t xml:space="preserve">Estacionalidad </t>
  </si>
  <si>
    <t>Perfil del turista interno que viaja a la provincia</t>
  </si>
  <si>
    <t>GASTO PROMEDIO POR TURISTA</t>
  </si>
  <si>
    <t>Motivos de viaje</t>
  </si>
  <si>
    <t>Visita a familiares y amigos</t>
  </si>
  <si>
    <t>Ocio</t>
  </si>
  <si>
    <t>Casa de familiares y amigos</t>
  </si>
  <si>
    <t>Segunda vivienda del hogar</t>
  </si>
  <si>
    <t>Tipo de transporte</t>
  </si>
  <si>
    <t>Menores de 14 años</t>
  </si>
  <si>
    <t>de 14 a 29 años</t>
  </si>
  <si>
    <t>de 30 a 44 años</t>
  </si>
  <si>
    <t>de 45 a 59 años</t>
  </si>
  <si>
    <t>TURISMO RECEPTIVO</t>
  </si>
  <si>
    <t>Ranking</t>
  </si>
  <si>
    <t>Gasto promedio por turista</t>
  </si>
  <si>
    <t>Cantidad de turistas recibidos</t>
  </si>
  <si>
    <t>Gasto total</t>
  </si>
  <si>
    <t xml:space="preserve">Posición en el ranking de provincias </t>
  </si>
  <si>
    <t>Indicadores</t>
  </si>
  <si>
    <t>Promedios 2018-2019</t>
  </si>
  <si>
    <t>Aeropuertos que operan vuelos de cabotaje regulares</t>
  </si>
  <si>
    <t>Pasajeros 2019</t>
  </si>
  <si>
    <t>Asientos 2019</t>
  </si>
  <si>
    <t>% asientos 2019</t>
  </si>
  <si>
    <t xml:space="preserve">Var. i.a. % Pasajeros </t>
  </si>
  <si>
    <t>Var. i.a. % Asientos</t>
  </si>
  <si>
    <t>PADRÓN DE ALOJAMIENTO COLECTIVO 2018</t>
  </si>
  <si>
    <t>Plazas</t>
  </si>
  <si>
    <t>Total de Establecimientos</t>
  </si>
  <si>
    <t>Total de Plazas</t>
  </si>
  <si>
    <t>% del total de turistas</t>
  </si>
  <si>
    <t>Variables</t>
  </si>
  <si>
    <t>Promedios anuales desde 2017 a 2019</t>
  </si>
  <si>
    <t>GASTO PROMEDIO
DIARIO</t>
  </si>
  <si>
    <t>Evolución de turistas internos</t>
  </si>
  <si>
    <t>Marriott</t>
  </si>
  <si>
    <t>Wyndham Worldwide</t>
  </si>
  <si>
    <t>Destinos de cabotaje</t>
  </si>
  <si>
    <t>Aerolíneas</t>
  </si>
  <si>
    <t>LATAM</t>
  </si>
  <si>
    <t>Aerolíneas Argentinas</t>
  </si>
  <si>
    <t>Aeropuertos que operan vuelos internacionales regulares</t>
  </si>
  <si>
    <t>Destinos internacionales</t>
  </si>
  <si>
    <t>CONECTIVIDAD AÉREA</t>
  </si>
  <si>
    <t>CABOTAJE</t>
  </si>
  <si>
    <t>INTERNACIONAL</t>
  </si>
  <si>
    <t>NH</t>
  </si>
  <si>
    <t>Intercontinental Hotel Group</t>
  </si>
  <si>
    <t>Mendoza</t>
  </si>
  <si>
    <t>Salta</t>
  </si>
  <si>
    <t>San Miguel de Tucumán</t>
  </si>
  <si>
    <t>Mar del Plata</t>
  </si>
  <si>
    <t>San Salvador de Jujuy</t>
  </si>
  <si>
    <t>Resistencia</t>
  </si>
  <si>
    <t>Posadas</t>
  </si>
  <si>
    <t>Norwegian Air Shuttle</t>
  </si>
  <si>
    <t>Gol Transportes Aéreos</t>
  </si>
  <si>
    <t>TURISTAS RESIDENTES (1)</t>
  </si>
  <si>
    <t>TURISTAS EXTRANJEROS (2)</t>
  </si>
  <si>
    <t>(1) Datos anuales 2019; (2) Promedios 2018-2019</t>
  </si>
  <si>
    <t>Datos anuales 2019</t>
  </si>
  <si>
    <t>En millones. Datos anuales.</t>
  </si>
  <si>
    <t>Porcentaje de turistas por trimestre. Datos anuales 2019.</t>
  </si>
  <si>
    <t>Hoteles</t>
  </si>
  <si>
    <t>Cadenas hoteleras internacionales</t>
  </si>
  <si>
    <t>Cadenas hoteleras nacionales</t>
  </si>
  <si>
    <t>OH Sur</t>
  </si>
  <si>
    <t>A.C.A.</t>
  </si>
  <si>
    <t>Amérian</t>
  </si>
  <si>
    <t>TOTAL</t>
  </si>
  <si>
    <t>Flybondi</t>
  </si>
  <si>
    <t>Sao Paulo</t>
  </si>
  <si>
    <t>Rio De Janeiro</t>
  </si>
  <si>
    <t>Lima</t>
  </si>
  <si>
    <t>Asunción</t>
  </si>
  <si>
    <t>Salvador</t>
  </si>
  <si>
    <t>Recife</t>
  </si>
  <si>
    <t>American Airlines</t>
  </si>
  <si>
    <t>Copa Airlines</t>
  </si>
  <si>
    <t>Azul Linhas Aéreas Brasileiras</t>
  </si>
  <si>
    <t>Air Europa</t>
  </si>
  <si>
    <t>2°</t>
  </si>
  <si>
    <t>13°</t>
  </si>
  <si>
    <t>Avión</t>
  </si>
  <si>
    <t>Solans Hoteles</t>
  </si>
  <si>
    <t>Pirén Club de Vacaciones</t>
  </si>
  <si>
    <t>Gold Hoteles</t>
  </si>
  <si>
    <t>Grupo Solares</t>
  </si>
  <si>
    <t>(12 establecimientos)</t>
  </si>
  <si>
    <t>(14 establecimientos)</t>
  </si>
  <si>
    <t>PARQUE NACIONAL QUEBRADA DEL CONDORITO</t>
  </si>
  <si>
    <t>Aeropuerto Int. Ingeniero Ambrosio Taravella</t>
  </si>
  <si>
    <t>Aeropuerto de Río Cuarto</t>
  </si>
  <si>
    <t>CÓRDOBA</t>
  </si>
  <si>
    <t>Buenos Aires (AEP, EPA y EZE)</t>
  </si>
  <si>
    <t>Bariloche</t>
  </si>
  <si>
    <t>Puerto Iguazú</t>
  </si>
  <si>
    <t>Neuquén</t>
  </si>
  <si>
    <t>Comodoro Rivadavia</t>
  </si>
  <si>
    <t>Ushuaia</t>
  </si>
  <si>
    <t>Rawson (estacional)</t>
  </si>
  <si>
    <t>Corrientes (hasta may'19)</t>
  </si>
  <si>
    <t>Rosario (hasta mar'19)</t>
  </si>
  <si>
    <t>JetSMART Airlines</t>
  </si>
  <si>
    <t>Andes Líneas Aéreas (dejó de volar en ago'19)</t>
  </si>
  <si>
    <t>RÍO CUARTO</t>
  </si>
  <si>
    <t>El Calafate (estacional)</t>
  </si>
  <si>
    <t>Buenos Aires (AEP)</t>
  </si>
  <si>
    <t>Santiago de Chile</t>
  </si>
  <si>
    <t>Panamá</t>
  </si>
  <si>
    <t>Miami (desde jun'19)</t>
  </si>
  <si>
    <t>Porto Alegre (hasta mar'19)</t>
  </si>
  <si>
    <t>Florianópolis (estacional)</t>
  </si>
  <si>
    <t>Punta del Este (estacional)</t>
  </si>
  <si>
    <t>Punta Cana (estacional)</t>
  </si>
  <si>
    <t>Porto Seguro (estacional)</t>
  </si>
  <si>
    <t>Fortaleza (estacional)</t>
  </si>
  <si>
    <t>La Serena-Coquimbo (estacional)</t>
  </si>
  <si>
    <t>Sky Airlines (dejó de volar en mar'19)</t>
  </si>
  <si>
    <t>Part. % en 
Total País</t>
  </si>
  <si>
    <t>Part. % en Córdoba</t>
  </si>
  <si>
    <t>PERNOCTACIONES</t>
  </si>
  <si>
    <t>Córdoba</t>
  </si>
  <si>
    <t>Total País</t>
  </si>
  <si>
    <t>en $ Jun.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</si>
</sst>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.00\ _€_-;\-* #,##0.00\ _€_-;_-* &quot;-&quot;??\ _€_-;_-@_-"/>
    <numFmt numFmtId="166" formatCode="#,##0.0"/>
    <numFmt numFmtId="167" formatCode="0.0\ \p\.\p\.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ck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auto="1"/>
      </top>
      <bottom/>
      <diagonal/>
    </border>
    <border>
      <left/>
      <right style="thick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59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Border="1"/>
    <xf numFmtId="0" fontId="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17" fontId="2" fillId="3" borderId="5" xfId="0" applyNumberFormat="1" applyFont="1" applyFill="1" applyBorder="1" applyAlignment="1">
      <alignment horizontal="center" vertical="center" wrapText="1"/>
    </xf>
    <xf numFmtId="17" fontId="2" fillId="4" borderId="5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166" fontId="9" fillId="0" borderId="7" xfId="0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9" fontId="9" fillId="0" borderId="0" xfId="1" applyNumberFormat="1" applyFont="1" applyFill="1" applyBorder="1" applyAlignment="1">
      <alignment horizontal="center" vertical="center"/>
    </xf>
    <xf numFmtId="17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17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 indent="1" readingOrder="1"/>
    </xf>
    <xf numFmtId="9" fontId="14" fillId="0" borderId="0" xfId="1" applyFont="1" applyFill="1" applyBorder="1" applyAlignment="1">
      <alignment horizontal="center" vertical="center" wrapText="1" readingOrder="1"/>
    </xf>
    <xf numFmtId="167" fontId="14" fillId="0" borderId="0" xfId="1" applyNumberFormat="1" applyFont="1" applyFill="1" applyBorder="1" applyAlignment="1">
      <alignment horizontal="center" vertical="center" wrapText="1" readingOrder="1"/>
    </xf>
    <xf numFmtId="0" fontId="9" fillId="0" borderId="0" xfId="0" applyFont="1" applyBorder="1" applyAlignment="1"/>
    <xf numFmtId="17" fontId="6" fillId="3" borderId="2" xfId="0" applyNumberFormat="1" applyFont="1" applyFill="1" applyBorder="1" applyAlignment="1">
      <alignment horizontal="center" vertical="center" wrapText="1"/>
    </xf>
    <xf numFmtId="9" fontId="6" fillId="3" borderId="4" xfId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6" fillId="3" borderId="4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/>
    </xf>
    <xf numFmtId="9" fontId="18" fillId="0" borderId="0" xfId="1" applyFont="1" applyAlignment="1">
      <alignment horizontal="center" vertical="center"/>
    </xf>
    <xf numFmtId="9" fontId="14" fillId="0" borderId="12" xfId="1" applyFont="1" applyFill="1" applyBorder="1" applyAlignment="1">
      <alignment horizontal="center" vertical="center" wrapText="1" readingOrder="1"/>
    </xf>
    <xf numFmtId="9" fontId="0" fillId="0" borderId="0" xfId="1" applyFont="1" applyAlignment="1">
      <alignment horizontal="left" vertical="center"/>
    </xf>
    <xf numFmtId="3" fontId="6" fillId="0" borderId="0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quotePrefix="1" applyFont="1" applyFill="1" applyAlignment="1">
      <alignment horizontal="left" vertical="center" indent="2"/>
    </xf>
    <xf numFmtId="0" fontId="0" fillId="3" borderId="0" xfId="0" applyFont="1" applyFill="1" applyAlignment="1">
      <alignment vertical="center"/>
    </xf>
    <xf numFmtId="9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9" fillId="0" borderId="0" xfId="0" applyFont="1" applyBorder="1"/>
    <xf numFmtId="17" fontId="6" fillId="0" borderId="0" xfId="0" applyNumberFormat="1" applyFont="1" applyFill="1" applyBorder="1" applyAlignment="1">
      <alignment horizontal="left" vertical="center"/>
    </xf>
    <xf numFmtId="0" fontId="6" fillId="3" borderId="2" xfId="1" applyNumberFormat="1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3" fontId="2" fillId="3" borderId="2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9" fontId="14" fillId="0" borderId="1" xfId="1" applyFont="1" applyFill="1" applyBorder="1" applyAlignment="1">
      <alignment horizontal="center" vertical="center" wrapText="1" readingOrder="1"/>
    </xf>
    <xf numFmtId="0" fontId="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0" fillId="0" borderId="1" xfId="0" applyFont="1" applyFill="1" applyBorder="1"/>
    <xf numFmtId="0" fontId="12" fillId="0" borderId="24" xfId="0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/>
    <xf numFmtId="167" fontId="14" fillId="0" borderId="1" xfId="1" applyNumberFormat="1" applyFont="1" applyFill="1" applyBorder="1" applyAlignment="1">
      <alignment horizontal="center" vertical="center" wrapText="1" readingOrder="1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16" fillId="2" borderId="22" xfId="0" applyFont="1" applyFill="1" applyBorder="1" applyAlignment="1">
      <alignment horizontal="center" vertical="center" wrapText="1"/>
    </xf>
    <xf numFmtId="9" fontId="6" fillId="3" borderId="3" xfId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9" fontId="14" fillId="0" borderId="0" xfId="1" applyFont="1" applyFill="1" applyBorder="1" applyAlignment="1">
      <alignment horizontal="left" vertical="center" wrapText="1" readingOrder="1"/>
    </xf>
    <xf numFmtId="167" fontId="14" fillId="0" borderId="0" xfId="1" applyNumberFormat="1" applyFont="1" applyFill="1" applyBorder="1" applyAlignment="1">
      <alignment horizontal="left" vertical="center" wrapText="1" readingOrder="1"/>
    </xf>
    <xf numFmtId="3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17" fontId="6" fillId="3" borderId="2" xfId="0" applyNumberFormat="1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9" fontId="0" fillId="0" borderId="0" xfId="1" applyFont="1" applyAlignment="1">
      <alignment horizontal="left" vertical="center" wrapText="1"/>
    </xf>
    <xf numFmtId="0" fontId="16" fillId="2" borderId="13" xfId="0" applyFont="1" applyFill="1" applyBorder="1" applyAlignment="1">
      <alignment vertical="center" wrapText="1"/>
    </xf>
    <xf numFmtId="164" fontId="6" fillId="3" borderId="4" xfId="1" applyNumberFormat="1" applyFont="1" applyFill="1" applyBorder="1" applyAlignment="1">
      <alignment horizontal="center" vertical="center"/>
    </xf>
    <xf numFmtId="9" fontId="0" fillId="0" borderId="0" xfId="1" applyFont="1" applyAlignment="1">
      <alignment vertical="center"/>
    </xf>
    <xf numFmtId="164" fontId="6" fillId="3" borderId="3" xfId="1" applyNumberFormat="1" applyFont="1" applyFill="1" applyBorder="1" applyAlignment="1">
      <alignment horizontal="center" vertical="center"/>
    </xf>
    <xf numFmtId="17" fontId="6" fillId="5" borderId="2" xfId="0" applyNumberFormat="1" applyFont="1" applyFill="1" applyBorder="1" applyAlignment="1">
      <alignment horizontal="center" vertical="center" wrapText="1"/>
    </xf>
    <xf numFmtId="3" fontId="6" fillId="5" borderId="4" xfId="1" applyNumberFormat="1" applyFont="1" applyFill="1" applyBorder="1" applyAlignment="1">
      <alignment horizontal="center" vertical="center"/>
    </xf>
    <xf numFmtId="9" fontId="6" fillId="5" borderId="4" xfId="1" applyFont="1" applyFill="1" applyBorder="1" applyAlignment="1">
      <alignment horizontal="center" vertical="center"/>
    </xf>
    <xf numFmtId="164" fontId="6" fillId="5" borderId="4" xfId="1" applyNumberFormat="1" applyFont="1" applyFill="1" applyBorder="1" applyAlignment="1">
      <alignment horizontal="center" vertical="center"/>
    </xf>
    <xf numFmtId="9" fontId="6" fillId="3" borderId="4" xfId="1" applyNumberFormat="1" applyFont="1" applyFill="1" applyBorder="1" applyAlignment="1">
      <alignment horizontal="center" vertical="center"/>
    </xf>
    <xf numFmtId="9" fontId="6" fillId="5" borderId="4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 wrapText="1"/>
    </xf>
    <xf numFmtId="9" fontId="9" fillId="3" borderId="4" xfId="1" applyFont="1" applyFill="1" applyBorder="1" applyAlignment="1">
      <alignment horizontal="center" vertical="center"/>
    </xf>
    <xf numFmtId="9" fontId="9" fillId="3" borderId="6" xfId="1" applyFont="1" applyFill="1" applyBorder="1" applyAlignment="1">
      <alignment horizontal="center" vertical="center"/>
    </xf>
    <xf numFmtId="3" fontId="6" fillId="3" borderId="30" xfId="1" applyNumberFormat="1" applyFont="1" applyFill="1" applyBorder="1" applyAlignment="1">
      <alignment horizontal="center" vertical="center"/>
    </xf>
    <xf numFmtId="166" fontId="6" fillId="3" borderId="30" xfId="1" applyNumberFormat="1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9" fontId="9" fillId="4" borderId="5" xfId="1" applyFont="1" applyFill="1" applyBorder="1" applyAlignment="1">
      <alignment horizontal="center" vertical="center"/>
    </xf>
    <xf numFmtId="3" fontId="6" fillId="3" borderId="32" xfId="1" applyNumberFormat="1" applyFont="1" applyFill="1" applyBorder="1" applyAlignment="1">
      <alignment horizontal="center" vertical="center"/>
    </xf>
    <xf numFmtId="3" fontId="6" fillId="5" borderId="11" xfId="1" applyNumberFormat="1" applyFont="1" applyFill="1" applyBorder="1" applyAlignment="1">
      <alignment horizontal="center" vertical="center"/>
    </xf>
    <xf numFmtId="166" fontId="6" fillId="5" borderId="11" xfId="1" applyNumberFormat="1" applyFont="1" applyFill="1" applyBorder="1" applyAlignment="1">
      <alignment horizontal="center" vertical="center"/>
    </xf>
    <xf numFmtId="3" fontId="6" fillId="5" borderId="10" xfId="1" applyNumberFormat="1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3" fontId="6" fillId="3" borderId="39" xfId="1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9" fontId="6" fillId="3" borderId="24" xfId="1" applyFont="1" applyFill="1" applyBorder="1" applyAlignment="1">
      <alignment horizontal="center" vertical="center"/>
    </xf>
    <xf numFmtId="9" fontId="6" fillId="3" borderId="0" xfId="1" applyFont="1" applyFill="1" applyBorder="1" applyAlignment="1">
      <alignment horizontal="center" vertical="center"/>
    </xf>
    <xf numFmtId="17" fontId="16" fillId="6" borderId="0" xfId="0" applyNumberFormat="1" applyFont="1" applyFill="1" applyBorder="1" applyAlignment="1">
      <alignment horizontal="center" vertical="center" wrapText="1"/>
    </xf>
    <xf numFmtId="17" fontId="16" fillId="6" borderId="3" xfId="0" applyNumberFormat="1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17" fontId="6" fillId="3" borderId="0" xfId="0" applyNumberFormat="1" applyFont="1" applyFill="1" applyBorder="1" applyAlignment="1">
      <alignment horizontal="center" vertical="center" wrapText="1"/>
    </xf>
    <xf numFmtId="17" fontId="6" fillId="3" borderId="24" xfId="0" applyNumberFormat="1" applyFont="1" applyFill="1" applyBorder="1" applyAlignment="1">
      <alignment horizontal="center" vertical="center" wrapText="1"/>
    </xf>
    <xf numFmtId="17" fontId="6" fillId="3" borderId="3" xfId="0" applyNumberFormat="1" applyFont="1" applyFill="1" applyBorder="1" applyAlignment="1">
      <alignment horizontal="center" vertical="center" wrapText="1"/>
    </xf>
    <xf numFmtId="17" fontId="16" fillId="6" borderId="24" xfId="0" applyNumberFormat="1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17" fontId="6" fillId="3" borderId="21" xfId="0" applyNumberFormat="1" applyFont="1" applyFill="1" applyBorder="1" applyAlignment="1">
      <alignment horizontal="left" vertical="center" wrapText="1"/>
    </xf>
    <xf numFmtId="17" fontId="6" fillId="3" borderId="2" xfId="0" applyNumberFormat="1" applyFont="1" applyFill="1" applyBorder="1" applyAlignment="1">
      <alignment horizontal="left" vertical="center" wrapText="1"/>
    </xf>
    <xf numFmtId="17" fontId="6" fillId="3" borderId="0" xfId="0" applyNumberFormat="1" applyFont="1" applyFill="1" applyBorder="1" applyAlignment="1">
      <alignment horizontal="left" vertical="center" wrapText="1"/>
    </xf>
    <xf numFmtId="17" fontId="6" fillId="3" borderId="3" xfId="0" applyNumberFormat="1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 readingOrder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</cellXfs>
  <cellStyles count="10">
    <cellStyle name="Comma 2" xfId="7" xr:uid="{C48DFE78-A741-46C1-BEA2-297B2166427D}"/>
    <cellStyle name="Millares 2" xfId="2" xr:uid="{DE1171E4-8E1D-4C41-B9B2-9D84850A90B2}"/>
    <cellStyle name="Normal" xfId="0" builtinId="0"/>
    <cellStyle name="Normal 2" xfId="4" xr:uid="{83732B94-7226-457D-9463-08B75BFB153D}"/>
    <cellStyle name="Normal 3" xfId="8" xr:uid="{40FD0B77-932B-4BF2-BD24-E0FD70436452}"/>
    <cellStyle name="Normal 4" xfId="3" xr:uid="{E7D036A8-B510-443D-A63B-A0497E263DBF}"/>
    <cellStyle name="Percent 2" xfId="6" xr:uid="{4953B475-58F0-457A-A9C3-542359EAA3EA}"/>
    <cellStyle name="Porcentaje" xfId="1" builtinId="5"/>
    <cellStyle name="Porcentaje 2" xfId="5" xr:uid="{304CB484-0A2D-40AD-A67E-B3E8B591CC3D}"/>
    <cellStyle name="Porcentual 2" xfId="9" xr:uid="{C25FAAEE-CB18-46F8-A7F4-110F28B9D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22280</xdr:rowOff>
    </xdr:from>
    <xdr:to>
      <xdr:col>4</xdr:col>
      <xdr:colOff>590439</xdr:colOff>
      <xdr:row>13</xdr:row>
      <xdr:rowOff>0</xdr:rowOff>
    </xdr:to>
    <xdr:sp macro="" textlink="">
      <xdr:nvSpPr>
        <xdr:cNvPr id="22" name="TextBox 11">
          <a:extLst>
            <a:ext uri="{FF2B5EF4-FFF2-40B4-BE49-F238E27FC236}">
              <a16:creationId xmlns:a16="http://schemas.microsoft.com/office/drawing/2014/main" id="{B869BF13-D4C9-4889-A1CD-EF80D3F9AA10}"/>
            </a:ext>
          </a:extLst>
        </xdr:cNvPr>
        <xdr:cNvSpPr txBox="1"/>
      </xdr:nvSpPr>
      <xdr:spPr>
        <a:xfrm>
          <a:off x="0" y="2840789"/>
          <a:ext cx="5447632" cy="4121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+mn-lt"/>
            </a:rPr>
            <a:t>Fuente: DNMyE en base a datos de la EVyTH, la ETI-Indec y la Dirección Nacional de Migraciones</a:t>
          </a:r>
        </a:p>
      </xdr:txBody>
    </xdr:sp>
    <xdr:clientData/>
  </xdr:twoCellAnchor>
  <xdr:twoCellAnchor>
    <xdr:from>
      <xdr:col>0</xdr:col>
      <xdr:colOff>0</xdr:colOff>
      <xdr:row>3</xdr:row>
      <xdr:rowOff>66703</xdr:rowOff>
    </xdr:from>
    <xdr:to>
      <xdr:col>11</xdr:col>
      <xdr:colOff>1793</xdr:colOff>
      <xdr:row>5</xdr:row>
      <xdr:rowOff>0</xdr:rowOff>
    </xdr:to>
    <xdr:sp macro="" textlink="">
      <xdr:nvSpPr>
        <xdr:cNvPr id="7" name="14 Rectángulo">
          <a:extLst>
            <a:ext uri="{FF2B5EF4-FFF2-40B4-BE49-F238E27FC236}">
              <a16:creationId xmlns:a16="http://schemas.microsoft.com/office/drawing/2014/main" id="{DDEB3A31-1ED9-4B9A-803A-0102BF6F6608}"/>
            </a:ext>
          </a:extLst>
        </xdr:cNvPr>
        <xdr:cNvSpPr/>
      </xdr:nvSpPr>
      <xdr:spPr>
        <a:xfrm>
          <a:off x="0" y="526144"/>
          <a:ext cx="10131911" cy="3217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91437" tIns="45719" rIns="91437" bIns="45719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4572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800" b="0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Gotham Black" panose="02000604040000020004" pitchFamily="50" charset="0"/>
              <a:ea typeface="Roboto Black" panose="02000000000000000000" pitchFamily="2" charset="0"/>
              <a:cs typeface="Arial" pitchFamily="34" charset="0"/>
            </a:rPr>
            <a:t>CÓRDOBA</a:t>
          </a:r>
        </a:p>
      </xdr:txBody>
    </xdr:sp>
    <xdr:clientData/>
  </xdr:twoCellAnchor>
  <xdr:twoCellAnchor>
    <xdr:from>
      <xdr:col>0</xdr:col>
      <xdr:colOff>0</xdr:colOff>
      <xdr:row>1</xdr:row>
      <xdr:rowOff>7840</xdr:rowOff>
    </xdr:from>
    <xdr:to>
      <xdr:col>9</xdr:col>
      <xdr:colOff>857250</xdr:colOff>
      <xdr:row>3</xdr:row>
      <xdr:rowOff>72023</xdr:rowOff>
    </xdr:to>
    <xdr:sp macro="" textlink="">
      <xdr:nvSpPr>
        <xdr:cNvPr id="8" name="Marcador de texto 2">
          <a:extLst>
            <a:ext uri="{FF2B5EF4-FFF2-40B4-BE49-F238E27FC236}">
              <a16:creationId xmlns:a16="http://schemas.microsoft.com/office/drawing/2014/main" id="{59264B51-80D2-4C3A-B3F8-FE9D8BE0ED1D}"/>
            </a:ext>
          </a:extLst>
        </xdr:cNvPr>
        <xdr:cNvSpPr txBox="1">
          <a:spLocks/>
        </xdr:cNvSpPr>
      </xdr:nvSpPr>
      <xdr:spPr>
        <a:xfrm>
          <a:off x="0" y="79278"/>
          <a:ext cx="10096500" cy="445183"/>
        </a:xfrm>
        <a:prstGeom prst="rect">
          <a:avLst/>
        </a:prstGeom>
        <a:solidFill>
          <a:sysClr val="window" lastClr="FFFFFF">
            <a:lumMod val="85000"/>
          </a:sysClr>
        </a:solidFill>
      </xdr:spPr>
      <xdr:txBody>
        <a:bodyPr vert="horz" wrap="square" lIns="91440" tIns="45720" rIns="91440" bIns="45720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Dirección Nacional de Mercados y Estadística</a:t>
          </a:r>
        </a:p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SUBSECRETARÍA DE DESARROLLO ESTRATÉGICO</a:t>
          </a:r>
        </a:p>
      </xdr:txBody>
    </xdr:sp>
    <xdr:clientData/>
  </xdr:twoCellAnchor>
  <xdr:twoCellAnchor editAs="oneCell">
    <xdr:from>
      <xdr:col>9</xdr:col>
      <xdr:colOff>966655</xdr:colOff>
      <xdr:row>0</xdr:row>
      <xdr:rowOff>64191</xdr:rowOff>
    </xdr:from>
    <xdr:to>
      <xdr:col>10</xdr:col>
      <xdr:colOff>877421</xdr:colOff>
      <xdr:row>3</xdr:row>
      <xdr:rowOff>29432</xdr:rowOff>
    </xdr:to>
    <xdr:pic>
      <xdr:nvPicPr>
        <xdr:cNvPr id="9" name="Imagen 20">
          <a:extLst>
            <a:ext uri="{FF2B5EF4-FFF2-40B4-BE49-F238E27FC236}">
              <a16:creationId xmlns:a16="http://schemas.microsoft.com/office/drawing/2014/main" id="{3DB26588-3AAC-407E-8621-B62F646D5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5905" y="64191"/>
          <a:ext cx="1077579" cy="417679"/>
        </a:xfrm>
        <a:prstGeom prst="rect">
          <a:avLst/>
        </a:prstGeom>
      </xdr:spPr>
    </xdr:pic>
    <xdr:clientData/>
  </xdr:twoCellAnchor>
  <xdr:twoCellAnchor>
    <xdr:from>
      <xdr:col>2</xdr:col>
      <xdr:colOff>630144</xdr:colOff>
      <xdr:row>20</xdr:row>
      <xdr:rowOff>190723</xdr:rowOff>
    </xdr:from>
    <xdr:to>
      <xdr:col>7</xdr:col>
      <xdr:colOff>47625</xdr:colOff>
      <xdr:row>23</xdr:row>
      <xdr:rowOff>71438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E96D7CF-8029-4A1C-B1A6-219490EC396F}"/>
            </a:ext>
          </a:extLst>
        </xdr:cNvPr>
        <xdr:cNvSpPr txBox="1"/>
      </xdr:nvSpPr>
      <xdr:spPr>
        <a:xfrm>
          <a:off x="3523363" y="5250879"/>
          <a:ext cx="3715637" cy="523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Actividades realizadas</a:t>
          </a:r>
          <a:b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turistas. Datos anuales 2019.</a:t>
          </a:r>
        </a:p>
      </xdr:txBody>
    </xdr:sp>
    <xdr:clientData/>
  </xdr:twoCellAnchor>
  <xdr:twoCellAnchor>
    <xdr:from>
      <xdr:col>0</xdr:col>
      <xdr:colOff>154781</xdr:colOff>
      <xdr:row>47</xdr:row>
      <xdr:rowOff>50341</xdr:rowOff>
    </xdr:from>
    <xdr:to>
      <xdr:col>1</xdr:col>
      <xdr:colOff>857250</xdr:colOff>
      <xdr:row>49</xdr:row>
      <xdr:rowOff>0</xdr:rowOff>
    </xdr:to>
    <xdr:sp macro="" textlink="">
      <xdr:nvSpPr>
        <xdr:cNvPr id="25" name="TextBox 11">
          <a:extLst>
            <a:ext uri="{FF2B5EF4-FFF2-40B4-BE49-F238E27FC236}">
              <a16:creationId xmlns:a16="http://schemas.microsoft.com/office/drawing/2014/main" id="{85D6FB0B-A83B-4065-A484-7921CC1E08E4}"/>
            </a:ext>
          </a:extLst>
        </xdr:cNvPr>
        <xdr:cNvSpPr txBox="1"/>
      </xdr:nvSpPr>
      <xdr:spPr>
        <a:xfrm>
          <a:off x="154781" y="10444497"/>
          <a:ext cx="2571750" cy="342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>
              <a:latin typeface="+mn-lt"/>
            </a:rPr>
            <a:t>Fuente: DNMyE en base a datos de la EVyTH.</a:t>
          </a:r>
        </a:p>
      </xdr:txBody>
    </xdr:sp>
    <xdr:clientData/>
  </xdr:twoCellAnchor>
  <xdr:twoCellAnchor>
    <xdr:from>
      <xdr:col>0</xdr:col>
      <xdr:colOff>119136</xdr:colOff>
      <xdr:row>149</xdr:row>
      <xdr:rowOff>145368</xdr:rowOff>
    </xdr:from>
    <xdr:to>
      <xdr:col>1</xdr:col>
      <xdr:colOff>742996</xdr:colOff>
      <xdr:row>151</xdr:row>
      <xdr:rowOff>107155</xdr:rowOff>
    </xdr:to>
    <xdr:sp macro="" textlink="">
      <xdr:nvSpPr>
        <xdr:cNvPr id="27" name="TextBox 11">
          <a:extLst>
            <a:ext uri="{FF2B5EF4-FFF2-40B4-BE49-F238E27FC236}">
              <a16:creationId xmlns:a16="http://schemas.microsoft.com/office/drawing/2014/main" id="{2990E976-F98C-49BB-83BD-EF44E6E3F103}"/>
            </a:ext>
          </a:extLst>
        </xdr:cNvPr>
        <xdr:cNvSpPr txBox="1"/>
      </xdr:nvSpPr>
      <xdr:spPr>
        <a:xfrm>
          <a:off x="119136" y="45234337"/>
          <a:ext cx="2505048" cy="3189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datos de ANAC.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83418</xdr:colOff>
      <xdr:row>55</xdr:row>
      <xdr:rowOff>1357</xdr:rowOff>
    </xdr:from>
    <xdr:to>
      <xdr:col>3</xdr:col>
      <xdr:colOff>709347</xdr:colOff>
      <xdr:row>56</xdr:row>
      <xdr:rowOff>37643</xdr:rowOff>
    </xdr:to>
    <xdr:sp macro="" textlink="">
      <xdr:nvSpPr>
        <xdr:cNvPr id="29" name="TextBox 11">
          <a:extLst>
            <a:ext uri="{FF2B5EF4-FFF2-40B4-BE49-F238E27FC236}">
              <a16:creationId xmlns:a16="http://schemas.microsoft.com/office/drawing/2014/main" id="{002672B4-0ABE-48A7-8470-88B7E44FB983}"/>
            </a:ext>
          </a:extLst>
        </xdr:cNvPr>
        <xdr:cNvSpPr txBox="1"/>
      </xdr:nvSpPr>
      <xdr:spPr>
        <a:xfrm>
          <a:off x="83418" y="12526732"/>
          <a:ext cx="4507367" cy="298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ETI-Indec y Dirección Nacional de Migraciones 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59531</xdr:colOff>
      <xdr:row>81</xdr:row>
      <xdr:rowOff>71438</xdr:rowOff>
    </xdr:from>
    <xdr:to>
      <xdr:col>3</xdr:col>
      <xdr:colOff>571499</xdr:colOff>
      <xdr:row>82</xdr:row>
      <xdr:rowOff>202408</xdr:rowOff>
    </xdr:to>
    <xdr:sp macro="" textlink="">
      <xdr:nvSpPr>
        <xdr:cNvPr id="32" name="TextBox 11">
          <a:extLst>
            <a:ext uri="{FF2B5EF4-FFF2-40B4-BE49-F238E27FC236}">
              <a16:creationId xmlns:a16="http://schemas.microsoft.com/office/drawing/2014/main" id="{50D7AF8C-1DB0-43E7-944E-CCAB4115B0DE}"/>
            </a:ext>
          </a:extLst>
        </xdr:cNvPr>
        <xdr:cNvSpPr txBox="1"/>
      </xdr:nvSpPr>
      <xdr:spPr>
        <a:xfrm>
          <a:off x="59531" y="18561844"/>
          <a:ext cx="4405312" cy="3452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al Padrón Único Nacional de Alojamiento (PUNA).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7</xdr:col>
      <xdr:colOff>976312</xdr:colOff>
      <xdr:row>59</xdr:row>
      <xdr:rowOff>71436</xdr:rowOff>
    </xdr:from>
    <xdr:to>
      <xdr:col>10</xdr:col>
      <xdr:colOff>767240</xdr:colOff>
      <xdr:row>61</xdr:row>
      <xdr:rowOff>71285</xdr:rowOff>
    </xdr:to>
    <xdr:sp macro="" textlink="">
      <xdr:nvSpPr>
        <xdr:cNvPr id="35" name="TextBox 22">
          <a:extLst>
            <a:ext uri="{FF2B5EF4-FFF2-40B4-BE49-F238E27FC236}">
              <a16:creationId xmlns:a16="http://schemas.microsoft.com/office/drawing/2014/main" id="{F7A6BD5D-B8A5-425D-9B9B-D45D49EFD716}"/>
            </a:ext>
          </a:extLst>
        </xdr:cNvPr>
        <xdr:cNvSpPr txBox="1"/>
      </xdr:nvSpPr>
      <xdr:spPr>
        <a:xfrm>
          <a:off x="8298656" y="13799342"/>
          <a:ext cx="2993709" cy="5594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categorías de alojamiento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>
    <xdr:from>
      <xdr:col>3</xdr:col>
      <xdr:colOff>952501</xdr:colOff>
      <xdr:row>59</xdr:row>
      <xdr:rowOff>71441</xdr:rowOff>
    </xdr:from>
    <xdr:to>
      <xdr:col>7</xdr:col>
      <xdr:colOff>517210</xdr:colOff>
      <xdr:row>61</xdr:row>
      <xdr:rowOff>71290</xdr:rowOff>
    </xdr:to>
    <xdr:sp macro="" textlink="">
      <xdr:nvSpPr>
        <xdr:cNvPr id="19" name="TextBox 22">
          <a:extLst>
            <a:ext uri="{FF2B5EF4-FFF2-40B4-BE49-F238E27FC236}">
              <a16:creationId xmlns:a16="http://schemas.microsoft.com/office/drawing/2014/main" id="{941943F4-C3A0-4A8E-9155-6D0C7229899A}"/>
            </a:ext>
          </a:extLst>
        </xdr:cNvPr>
        <xdr:cNvSpPr txBox="1"/>
      </xdr:nvSpPr>
      <xdr:spPr>
        <a:xfrm>
          <a:off x="4845845" y="13799347"/>
          <a:ext cx="2993709" cy="5594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localidades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2</xdr:col>
      <xdr:colOff>606475</xdr:colOff>
      <xdr:row>33</xdr:row>
      <xdr:rowOff>6082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59D1A0-6AF4-482C-86EE-BE55B7BE1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215063"/>
          <a:ext cx="3511600" cy="20301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2</xdr:col>
      <xdr:colOff>953977</xdr:colOff>
      <xdr:row>47</xdr:row>
      <xdr:rowOff>1706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AC66A4-7F49-4009-BC6B-B4C4859DE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882063"/>
          <a:ext cx="3859102" cy="2097206"/>
        </a:xfrm>
        <a:prstGeom prst="rect">
          <a:avLst/>
        </a:prstGeom>
      </xdr:spPr>
    </xdr:pic>
    <xdr:clientData/>
  </xdr:twoCellAnchor>
  <xdr:twoCellAnchor editAs="oneCell">
    <xdr:from>
      <xdr:col>2</xdr:col>
      <xdr:colOff>511969</xdr:colOff>
      <xdr:row>22</xdr:row>
      <xdr:rowOff>154782</xdr:rowOff>
    </xdr:from>
    <xdr:to>
      <xdr:col>5</xdr:col>
      <xdr:colOff>879385</xdr:colOff>
      <xdr:row>41</xdr:row>
      <xdr:rowOff>131012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40B6798-DAC1-4DCA-B8B4-DA5FA5D9A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17094" y="6167438"/>
          <a:ext cx="3724979" cy="3798137"/>
        </a:xfrm>
        <a:prstGeom prst="rect">
          <a:avLst/>
        </a:prstGeom>
      </xdr:spPr>
    </xdr:pic>
    <xdr:clientData/>
  </xdr:twoCellAnchor>
  <xdr:twoCellAnchor editAs="oneCell">
    <xdr:from>
      <xdr:col>3</xdr:col>
      <xdr:colOff>392907</xdr:colOff>
      <xdr:row>61</xdr:row>
      <xdr:rowOff>0</xdr:rowOff>
    </xdr:from>
    <xdr:to>
      <xdr:col>7</xdr:col>
      <xdr:colOff>499893</xdr:colOff>
      <xdr:row>77</xdr:row>
      <xdr:rowOff>47529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DB3EB01-422D-4035-B231-08FFF7715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560095" y="14847094"/>
          <a:ext cx="3535986" cy="3286029"/>
        </a:xfrm>
        <a:prstGeom prst="rect">
          <a:avLst/>
        </a:prstGeom>
      </xdr:spPr>
    </xdr:pic>
    <xdr:clientData/>
  </xdr:twoCellAnchor>
  <xdr:twoCellAnchor editAs="oneCell">
    <xdr:from>
      <xdr:col>7</xdr:col>
      <xdr:colOff>631031</xdr:colOff>
      <xdr:row>60</xdr:row>
      <xdr:rowOff>321469</xdr:rowOff>
    </xdr:from>
    <xdr:to>
      <xdr:col>10</xdr:col>
      <xdr:colOff>945947</xdr:colOff>
      <xdr:row>80</xdr:row>
      <xdr:rowOff>202090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3299041-810D-4CC6-9201-C2ECB5132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227219" y="14823282"/>
          <a:ext cx="3517697" cy="40359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6</xdr:col>
      <xdr:colOff>3963</xdr:colOff>
      <xdr:row>97</xdr:row>
      <xdr:rowOff>216151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7FB0C87-51E2-47B2-A414-2B559B66C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9609594"/>
          <a:ext cx="7254869" cy="36213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41"/>
  <sheetViews>
    <sheetView showGridLines="0" tabSelected="1" zoomScale="90" zoomScaleNormal="90" zoomScaleSheetLayoutView="85" zoomScalePageLayoutView="10" workbookViewId="0">
      <selection activeCell="AK105" sqref="AK105"/>
    </sheetView>
  </sheetViews>
  <sheetFormatPr baseColWidth="10" defaultColWidth="11.41796875" defaultRowHeight="14.4" x14ac:dyDescent="0.55000000000000004"/>
  <cols>
    <col min="1" max="1" width="28.15625" style="4" customWidth="1"/>
    <col min="2" max="2" width="15.41796875" style="4" customWidth="1"/>
    <col min="3" max="3" width="18.83984375" style="4" customWidth="1"/>
    <col min="4" max="4" width="15.26171875" style="4" customWidth="1"/>
    <col min="5" max="5" width="16" customWidth="1"/>
    <col min="6" max="6" width="14.83984375" customWidth="1"/>
    <col min="7" max="7" width="5.15625" customWidth="1"/>
    <col min="8" max="8" width="15.83984375" customWidth="1"/>
    <col min="9" max="9" width="14.578125" style="4" customWidth="1"/>
    <col min="10" max="10" width="17.41796875" style="4" customWidth="1"/>
    <col min="11" max="11" width="14.578125" style="4" customWidth="1"/>
    <col min="12" max="12" width="7.41796875" style="3" customWidth="1"/>
    <col min="13" max="13" width="11.41796875" style="3"/>
    <col min="14" max="14" width="18.578125" style="3" customWidth="1"/>
    <col min="15" max="15" width="24.83984375" style="3" bestFit="1" customWidth="1"/>
    <col min="16" max="16" width="14.26171875" style="3" customWidth="1"/>
    <col min="17" max="18" width="11.41796875" style="3"/>
    <col min="19" max="19" width="8" style="3" bestFit="1" customWidth="1"/>
    <col min="20" max="20" width="11.41796875" style="3"/>
    <col min="21" max="26" width="11.41796875" style="72"/>
    <col min="27" max="16384" width="11.41796875" style="7"/>
  </cols>
  <sheetData>
    <row r="1" spans="1:26" ht="6" customHeight="1" x14ac:dyDescent="0.55000000000000004">
      <c r="E1" s="4"/>
      <c r="F1" s="4"/>
      <c r="G1" s="4"/>
      <c r="H1" s="4"/>
    </row>
    <row r="2" spans="1:26" x14ac:dyDescent="0.55000000000000004">
      <c r="E2" s="4"/>
      <c r="F2" s="4"/>
      <c r="G2" s="4"/>
      <c r="H2" s="4"/>
    </row>
    <row r="3" spans="1:26" x14ac:dyDescent="0.55000000000000004">
      <c r="E3" s="4"/>
      <c r="F3" s="4"/>
      <c r="G3" s="4"/>
      <c r="H3" s="4"/>
    </row>
    <row r="4" spans="1:26" x14ac:dyDescent="0.55000000000000004">
      <c r="E4" s="4"/>
      <c r="F4" s="4"/>
      <c r="G4" s="4"/>
      <c r="H4" s="4"/>
    </row>
    <row r="5" spans="1:26" x14ac:dyDescent="0.55000000000000004">
      <c r="E5" s="4"/>
      <c r="F5" s="4"/>
      <c r="G5" s="4"/>
      <c r="H5" s="4"/>
    </row>
    <row r="6" spans="1:26" ht="20.399999999999999" x14ac:dyDescent="0.55000000000000004">
      <c r="A6" s="10" t="s">
        <v>8</v>
      </c>
      <c r="E6" s="4"/>
      <c r="F6" s="10"/>
      <c r="G6" s="4"/>
      <c r="H6" s="4"/>
      <c r="X6" s="73"/>
    </row>
    <row r="7" spans="1:26" ht="18" customHeight="1" x14ac:dyDescent="0.55000000000000004">
      <c r="A7" s="4" t="s">
        <v>77</v>
      </c>
      <c r="E7" s="4"/>
      <c r="F7" s="4"/>
      <c r="G7" s="4"/>
      <c r="H7" s="4"/>
      <c r="X7" s="73"/>
    </row>
    <row r="8" spans="1:26" ht="40" customHeight="1" x14ac:dyDescent="0.55000000000000004">
      <c r="A8" s="156" t="s">
        <v>10</v>
      </c>
      <c r="B8" s="156"/>
      <c r="C8" s="156"/>
      <c r="D8" s="157"/>
      <c r="E8" s="107"/>
      <c r="F8" s="40"/>
      <c r="G8" s="140"/>
      <c r="H8" s="140"/>
      <c r="I8" s="140"/>
      <c r="J8" s="140"/>
      <c r="K8" s="140"/>
      <c r="R8" s="72"/>
      <c r="S8" s="72"/>
      <c r="T8" s="72"/>
      <c r="U8" s="73"/>
      <c r="X8" s="7"/>
      <c r="Y8" s="7"/>
      <c r="Z8" s="7"/>
    </row>
    <row r="9" spans="1:26" ht="33.75" customHeight="1" x14ac:dyDescent="0.55000000000000004">
      <c r="A9" s="112"/>
      <c r="B9" s="113" t="s">
        <v>9</v>
      </c>
      <c r="C9" s="8" t="s">
        <v>138</v>
      </c>
      <c r="D9" s="8" t="s">
        <v>137</v>
      </c>
      <c r="E9" s="17"/>
      <c r="F9" s="17"/>
      <c r="G9" s="17"/>
      <c r="H9" s="17"/>
      <c r="I9" s="17"/>
      <c r="J9" s="17"/>
      <c r="K9" s="70"/>
      <c r="R9" s="72"/>
      <c r="S9" s="72"/>
      <c r="T9" s="72"/>
      <c r="U9" s="73"/>
      <c r="X9" s="7"/>
      <c r="Y9" s="7"/>
      <c r="Z9" s="7"/>
    </row>
    <row r="10" spans="1:26" s="75" customFormat="1" ht="24" customHeight="1" x14ac:dyDescent="0.55000000000000004">
      <c r="A10" s="9" t="s">
        <v>75</v>
      </c>
      <c r="B10" s="114">
        <f>+B19</f>
        <v>6680052.6972521497</v>
      </c>
      <c r="C10" s="108">
        <f>B10/$B$12</f>
        <v>0.96970719227626911</v>
      </c>
      <c r="D10" s="108">
        <v>0.14730191866896758</v>
      </c>
      <c r="E10" s="19"/>
      <c r="F10" s="18"/>
      <c r="G10" s="20"/>
      <c r="H10" s="19"/>
      <c r="I10" s="20"/>
      <c r="J10" s="20"/>
      <c r="K10" s="71"/>
      <c r="L10" s="74"/>
      <c r="M10" s="74"/>
      <c r="N10" s="74"/>
      <c r="P10" s="74"/>
      <c r="Q10" s="74"/>
      <c r="R10" s="76"/>
      <c r="S10" s="76"/>
      <c r="T10" s="76"/>
      <c r="U10" s="73"/>
      <c r="V10" s="76"/>
      <c r="W10" s="76"/>
    </row>
    <row r="11" spans="1:26" ht="24" customHeight="1" x14ac:dyDescent="0.55000000000000004">
      <c r="A11" s="12" t="s">
        <v>76</v>
      </c>
      <c r="B11" s="115">
        <f>+B55</f>
        <v>208679.02553887357</v>
      </c>
      <c r="C11" s="109">
        <f>B11/$B$12</f>
        <v>3.0292807723730841E-2</v>
      </c>
      <c r="D11" s="109">
        <v>2.9126883889000942E-2</v>
      </c>
      <c r="E11" s="19"/>
      <c r="F11" s="18"/>
      <c r="G11" s="20"/>
      <c r="H11" s="19"/>
      <c r="I11" s="20"/>
      <c r="J11" s="20"/>
      <c r="K11" s="71"/>
      <c r="R11" s="72"/>
      <c r="S11" s="72"/>
      <c r="T11" s="72"/>
      <c r="U11" s="73"/>
      <c r="X11" s="7"/>
      <c r="Y11" s="7"/>
      <c r="Z11" s="7"/>
    </row>
    <row r="12" spans="1:26" ht="24" customHeight="1" x14ac:dyDescent="0.55000000000000004">
      <c r="A12" s="13" t="s">
        <v>12</v>
      </c>
      <c r="B12" s="116">
        <f>SUM(B10:B11)</f>
        <v>6888731.7227910236</v>
      </c>
      <c r="C12" s="117">
        <f>B12/$B$12</f>
        <v>1</v>
      </c>
      <c r="D12" s="117">
        <v>0.13117926795082854</v>
      </c>
      <c r="E12" s="19"/>
      <c r="F12" s="18"/>
      <c r="G12" s="20"/>
      <c r="H12" s="19"/>
      <c r="I12" s="20"/>
      <c r="J12" s="20"/>
      <c r="K12" s="71"/>
      <c r="R12" s="72"/>
      <c r="S12" s="72"/>
      <c r="T12" s="72"/>
      <c r="U12" s="73"/>
      <c r="X12" s="7"/>
      <c r="Y12" s="7"/>
      <c r="Z12" s="7"/>
    </row>
    <row r="13" spans="1:26" s="30" customFormat="1" ht="24" customHeight="1" x14ac:dyDescent="0.55000000000000004">
      <c r="A13" s="22"/>
      <c r="B13" s="14"/>
      <c r="C13" s="21"/>
      <c r="D13" s="14"/>
      <c r="E13" s="15"/>
      <c r="F13" s="16"/>
      <c r="G13" s="14"/>
      <c r="H13" s="15"/>
      <c r="I13" s="14"/>
      <c r="J13" s="14"/>
      <c r="K13" s="15"/>
      <c r="L13" s="26"/>
      <c r="M13" s="26"/>
      <c r="N13" s="26"/>
      <c r="O13" s="26"/>
      <c r="P13" s="26"/>
      <c r="Q13" s="26"/>
      <c r="R13" s="28"/>
      <c r="S13" s="28"/>
      <c r="T13" s="28"/>
      <c r="U13" s="29"/>
      <c r="V13" s="28"/>
      <c r="W13" s="28"/>
    </row>
    <row r="14" spans="1:26" ht="20.399999999999999" x14ac:dyDescent="0.55000000000000004">
      <c r="A14" s="64" t="s">
        <v>1</v>
      </c>
      <c r="B14" s="80"/>
      <c r="C14" s="80"/>
      <c r="D14" s="80"/>
      <c r="E14" s="80"/>
      <c r="F14" s="80"/>
      <c r="G14" s="80"/>
      <c r="H14" s="80"/>
      <c r="I14" s="81"/>
      <c r="J14" s="81"/>
      <c r="K14" s="81"/>
      <c r="R14" s="72"/>
      <c r="S14" s="72"/>
      <c r="T14" s="72"/>
      <c r="U14" s="73"/>
      <c r="X14" s="7"/>
      <c r="Y14" s="7"/>
      <c r="Z14" s="7"/>
    </row>
    <row r="15" spans="1:26" ht="18.3" x14ac:dyDescent="0.7">
      <c r="A15" s="6" t="s">
        <v>16</v>
      </c>
      <c r="B15" s="2"/>
      <c r="C15" s="2"/>
      <c r="D15" s="2"/>
      <c r="E15" s="2"/>
      <c r="F15" s="4"/>
      <c r="G15" s="4"/>
      <c r="H15" s="34" t="s">
        <v>18</v>
      </c>
      <c r="I15" s="3"/>
      <c r="J15" s="3"/>
      <c r="K15" s="3"/>
      <c r="R15" s="72"/>
      <c r="S15" s="72"/>
      <c r="T15" s="72"/>
      <c r="U15" s="73"/>
      <c r="X15" s="7"/>
      <c r="Y15" s="7"/>
      <c r="Z15" s="7"/>
    </row>
    <row r="16" spans="1:26" ht="15.6" x14ac:dyDescent="0.6">
      <c r="A16" s="4" t="s">
        <v>78</v>
      </c>
      <c r="B16" s="2"/>
      <c r="C16" s="2"/>
      <c r="D16" s="2"/>
      <c r="E16" s="58"/>
      <c r="F16" s="4"/>
      <c r="G16" s="4"/>
      <c r="H16" s="4" t="s">
        <v>78</v>
      </c>
      <c r="I16" s="3"/>
      <c r="J16" s="3"/>
      <c r="K16" s="3"/>
      <c r="R16" s="72"/>
      <c r="S16" s="72"/>
      <c r="T16" s="72"/>
      <c r="U16" s="73"/>
      <c r="X16" s="7"/>
      <c r="Y16" s="7"/>
      <c r="Z16" s="7"/>
    </row>
    <row r="17" spans="1:26" ht="43.2" x14ac:dyDescent="0.55000000000000004">
      <c r="A17" s="153" t="s">
        <v>78</v>
      </c>
      <c r="B17" s="37" t="s">
        <v>13</v>
      </c>
      <c r="C17" s="37" t="s">
        <v>139</v>
      </c>
      <c r="D17" s="37" t="s">
        <v>14</v>
      </c>
      <c r="E17" s="37" t="s">
        <v>19</v>
      </c>
      <c r="F17" s="37" t="s">
        <v>51</v>
      </c>
      <c r="G17" s="4"/>
      <c r="H17" s="143" t="s">
        <v>49</v>
      </c>
      <c r="I17" s="144"/>
      <c r="J17" s="153" t="s">
        <v>48</v>
      </c>
      <c r="K17" s="3"/>
      <c r="R17" s="72"/>
      <c r="S17" s="72"/>
      <c r="T17" s="72"/>
      <c r="U17" s="73"/>
      <c r="X17" s="7"/>
      <c r="Y17" s="7"/>
      <c r="Z17" s="7"/>
    </row>
    <row r="18" spans="1:26" x14ac:dyDescent="0.55000000000000004">
      <c r="A18" s="154"/>
      <c r="B18" s="38" t="s">
        <v>9</v>
      </c>
      <c r="C18" s="38" t="s">
        <v>15</v>
      </c>
      <c r="D18" s="38" t="s">
        <v>15</v>
      </c>
      <c r="E18" s="38" t="s">
        <v>142</v>
      </c>
      <c r="F18" s="38" t="s">
        <v>142</v>
      </c>
      <c r="G18" s="4"/>
      <c r="H18" s="145"/>
      <c r="I18" s="146"/>
      <c r="J18" s="158"/>
      <c r="K18" s="1"/>
      <c r="R18" s="72"/>
      <c r="S18" s="72"/>
      <c r="T18" s="72"/>
      <c r="U18" s="73"/>
      <c r="X18" s="7"/>
      <c r="Y18" s="7"/>
      <c r="Z18" s="7"/>
    </row>
    <row r="19" spans="1:26" ht="24" customHeight="1" x14ac:dyDescent="0.55000000000000004">
      <c r="A19" s="110" t="s">
        <v>140</v>
      </c>
      <c r="B19" s="110">
        <v>6680052.6972521497</v>
      </c>
      <c r="C19" s="110">
        <v>32971077.187049162</v>
      </c>
      <c r="D19" s="111">
        <f>+C19/B19</f>
        <v>4.9357510608579283</v>
      </c>
      <c r="E19" s="110">
        <v>7108.4389928317805</v>
      </c>
      <c r="F19" s="118">
        <v>1440.1939857145464</v>
      </c>
      <c r="G19" s="4"/>
      <c r="H19" s="49" t="s">
        <v>20</v>
      </c>
      <c r="I19" s="50"/>
      <c r="J19" s="50"/>
      <c r="K19" s="1"/>
      <c r="R19" s="72"/>
      <c r="S19" s="72"/>
      <c r="T19" s="72"/>
      <c r="U19" s="73"/>
      <c r="X19" s="7"/>
      <c r="Y19" s="7"/>
      <c r="Z19" s="7"/>
    </row>
    <row r="20" spans="1:26" ht="24" customHeight="1" x14ac:dyDescent="0.55000000000000004">
      <c r="A20" s="119" t="s">
        <v>141</v>
      </c>
      <c r="B20" s="119">
        <v>45349393.664479837</v>
      </c>
      <c r="C20" s="119">
        <v>228299208.7073068</v>
      </c>
      <c r="D20" s="120">
        <v>5.034228470536827</v>
      </c>
      <c r="E20" s="119">
        <v>7273.0979499531322</v>
      </c>
      <c r="F20" s="121">
        <v>1444.7294143520589</v>
      </c>
      <c r="G20" s="4"/>
      <c r="H20" s="51" t="s">
        <v>22</v>
      </c>
      <c r="I20" s="52"/>
      <c r="J20" s="53">
        <v>0.57999999999999996</v>
      </c>
      <c r="K20" s="1"/>
      <c r="R20" s="72"/>
      <c r="S20" s="72"/>
      <c r="T20" s="72"/>
      <c r="U20" s="73"/>
      <c r="X20" s="7"/>
      <c r="Y20" s="7"/>
      <c r="Z20" s="7"/>
    </row>
    <row r="21" spans="1:26" s="77" customFormat="1" ht="15.6" x14ac:dyDescent="0.55000000000000004">
      <c r="A21"/>
      <c r="B21"/>
      <c r="C21"/>
      <c r="D21"/>
      <c r="E21"/>
      <c r="F21"/>
      <c r="G21"/>
      <c r="H21" s="51" t="s">
        <v>21</v>
      </c>
      <c r="I21" s="52"/>
      <c r="J21" s="53">
        <v>0.36</v>
      </c>
      <c r="K21"/>
    </row>
    <row r="22" spans="1:26" ht="18.3" x14ac:dyDescent="0.55000000000000004">
      <c r="A22" s="6" t="s">
        <v>52</v>
      </c>
      <c r="E22" s="4"/>
      <c r="F22" s="4"/>
      <c r="G22" s="4"/>
      <c r="H22" s="49" t="s">
        <v>4</v>
      </c>
      <c r="I22" s="52"/>
      <c r="J22" s="54"/>
      <c r="K22" s="1"/>
      <c r="R22" s="72"/>
      <c r="S22" s="72"/>
      <c r="T22" s="72"/>
      <c r="U22" s="73"/>
      <c r="X22" s="7"/>
      <c r="Y22" s="7"/>
      <c r="Z22" s="7"/>
    </row>
    <row r="23" spans="1:26" ht="15.6" x14ac:dyDescent="0.55000000000000004">
      <c r="A23" s="4" t="s">
        <v>79</v>
      </c>
      <c r="E23" s="4"/>
      <c r="F23" s="4"/>
      <c r="G23" s="4"/>
      <c r="H23" s="51" t="s">
        <v>23</v>
      </c>
      <c r="I23" s="52"/>
      <c r="J23" s="53">
        <v>0.37</v>
      </c>
      <c r="X23" s="73"/>
    </row>
    <row r="24" spans="1:26" ht="15.6" x14ac:dyDescent="0.55000000000000004">
      <c r="E24" s="4"/>
      <c r="F24" s="4"/>
      <c r="G24" s="4"/>
      <c r="H24" s="51" t="s">
        <v>81</v>
      </c>
      <c r="I24" s="52"/>
      <c r="J24" s="53">
        <v>0.28999999999999998</v>
      </c>
      <c r="X24" s="73"/>
    </row>
    <row r="25" spans="1:26" ht="15.6" x14ac:dyDescent="0.55000000000000004">
      <c r="E25" s="4"/>
      <c r="F25" s="4"/>
      <c r="G25" s="4"/>
      <c r="H25" s="51" t="s">
        <v>24</v>
      </c>
      <c r="I25" s="52"/>
      <c r="J25" s="53">
        <v>0.18</v>
      </c>
      <c r="X25" s="73"/>
    </row>
    <row r="26" spans="1:26" ht="15.6" x14ac:dyDescent="0.55000000000000004">
      <c r="E26" s="4"/>
      <c r="F26" s="4"/>
      <c r="G26" s="4"/>
      <c r="H26" s="51" t="s">
        <v>5</v>
      </c>
      <c r="I26" s="52"/>
      <c r="J26" s="53">
        <v>0.13</v>
      </c>
      <c r="X26" s="73"/>
    </row>
    <row r="27" spans="1:26" ht="15.6" x14ac:dyDescent="0.55000000000000004">
      <c r="E27" s="4"/>
      <c r="F27" s="4"/>
      <c r="G27" s="4"/>
      <c r="H27" s="49" t="s">
        <v>25</v>
      </c>
      <c r="I27" s="52"/>
      <c r="J27" s="54"/>
      <c r="X27" s="73"/>
    </row>
    <row r="28" spans="1:26" ht="15.6" x14ac:dyDescent="0.55000000000000004">
      <c r="E28" s="4"/>
      <c r="F28" s="4"/>
      <c r="G28" s="4"/>
      <c r="H28" s="51" t="s">
        <v>2</v>
      </c>
      <c r="I28" s="52"/>
      <c r="J28" s="53">
        <v>0.76</v>
      </c>
      <c r="X28" s="73"/>
    </row>
    <row r="29" spans="1:26" ht="15.6" x14ac:dyDescent="0.55000000000000004">
      <c r="E29" s="4"/>
      <c r="F29" s="4"/>
      <c r="G29" s="4"/>
      <c r="H29" s="51" t="s">
        <v>3</v>
      </c>
      <c r="I29" s="52"/>
      <c r="J29" s="53">
        <v>0.2</v>
      </c>
      <c r="X29" s="73"/>
    </row>
    <row r="30" spans="1:26" ht="15.6" x14ac:dyDescent="0.55000000000000004">
      <c r="E30" s="4"/>
      <c r="F30" s="4"/>
      <c r="G30" s="4"/>
      <c r="H30" s="51" t="s">
        <v>101</v>
      </c>
      <c r="I30" s="52"/>
      <c r="J30" s="53">
        <v>0.02</v>
      </c>
      <c r="X30" s="73"/>
    </row>
    <row r="31" spans="1:26" ht="15.6" x14ac:dyDescent="0.55000000000000004">
      <c r="E31" s="4"/>
      <c r="F31" s="4"/>
      <c r="G31" s="4"/>
      <c r="H31" s="49" t="s">
        <v>6</v>
      </c>
      <c r="I31" s="52"/>
      <c r="J31" s="54"/>
      <c r="X31" s="73"/>
    </row>
    <row r="32" spans="1:26" ht="15.6" x14ac:dyDescent="0.6">
      <c r="B32" s="58"/>
      <c r="E32" s="4"/>
      <c r="F32" s="4"/>
      <c r="G32" s="4"/>
      <c r="H32" s="51" t="s">
        <v>26</v>
      </c>
      <c r="I32" s="52"/>
      <c r="J32" s="55">
        <v>0.18433300447698425</v>
      </c>
      <c r="X32" s="73"/>
    </row>
    <row r="33" spans="1:26" ht="15.6" x14ac:dyDescent="0.55000000000000004">
      <c r="E33" s="4"/>
      <c r="F33" s="4"/>
      <c r="G33" s="4"/>
      <c r="H33" s="51" t="s">
        <v>27</v>
      </c>
      <c r="I33" s="52"/>
      <c r="J33" s="55">
        <v>0.18709932740658944</v>
      </c>
      <c r="X33" s="73"/>
    </row>
    <row r="34" spans="1:26" ht="15.6" x14ac:dyDescent="0.55000000000000004">
      <c r="B34"/>
      <c r="C34"/>
      <c r="E34" s="4"/>
      <c r="F34" s="4"/>
      <c r="G34" s="4"/>
      <c r="H34" s="51" t="s">
        <v>28</v>
      </c>
      <c r="I34" s="56"/>
      <c r="J34" s="55">
        <v>0.22403517757606231</v>
      </c>
      <c r="X34" s="73"/>
    </row>
    <row r="35" spans="1:26" ht="18.3" x14ac:dyDescent="0.55000000000000004">
      <c r="A35" s="6" t="s">
        <v>17</v>
      </c>
      <c r="B35"/>
      <c r="C35"/>
      <c r="E35" s="4"/>
      <c r="F35" s="4"/>
      <c r="G35" s="4"/>
      <c r="H35" s="51" t="s">
        <v>29</v>
      </c>
      <c r="I35" s="56"/>
      <c r="J35" s="55">
        <v>0.20398772181506564</v>
      </c>
      <c r="X35" s="73"/>
    </row>
    <row r="36" spans="1:26" ht="15.6" x14ac:dyDescent="0.55000000000000004">
      <c r="A36" s="4" t="s">
        <v>80</v>
      </c>
      <c r="B36"/>
      <c r="C36"/>
      <c r="E36" s="4"/>
      <c r="F36" s="4"/>
      <c r="G36" s="4"/>
      <c r="H36" s="51" t="s">
        <v>7</v>
      </c>
      <c r="I36" s="57"/>
      <c r="J36" s="55">
        <v>0.20054476872529836</v>
      </c>
      <c r="X36" s="73"/>
    </row>
    <row r="37" spans="1:26" x14ac:dyDescent="0.55000000000000004">
      <c r="A37"/>
      <c r="B37"/>
      <c r="C37"/>
      <c r="E37" s="4"/>
      <c r="F37" s="4"/>
      <c r="G37" s="4"/>
      <c r="H37" s="7"/>
      <c r="I37" s="7"/>
      <c r="J37" s="7"/>
      <c r="X37" s="73"/>
    </row>
    <row r="38" spans="1:26" x14ac:dyDescent="0.55000000000000004">
      <c r="A38"/>
      <c r="B38"/>
      <c r="C38"/>
      <c r="E38" s="4"/>
      <c r="F38" s="4"/>
      <c r="G38" s="4"/>
      <c r="H38" s="4"/>
      <c r="K38" s="7"/>
      <c r="X38" s="73"/>
    </row>
    <row r="39" spans="1:26" ht="15" customHeight="1" x14ac:dyDescent="0.55000000000000004">
      <c r="A39"/>
      <c r="B39"/>
      <c r="C39"/>
      <c r="E39" s="4"/>
      <c r="F39" s="4"/>
      <c r="G39" s="4"/>
      <c r="H39" s="4"/>
      <c r="K39" s="7"/>
      <c r="X39" s="73"/>
    </row>
    <row r="40" spans="1:26" ht="15" customHeight="1" x14ac:dyDescent="0.55000000000000004">
      <c r="E40" s="4"/>
      <c r="F40" s="4"/>
      <c r="G40" s="4"/>
      <c r="H40" s="4"/>
      <c r="K40" s="7"/>
      <c r="X40" s="73"/>
    </row>
    <row r="41" spans="1:26" s="30" customFormat="1" x14ac:dyDescent="0.55000000000000004">
      <c r="A41" s="4"/>
      <c r="B41" s="4"/>
      <c r="C41" s="4"/>
      <c r="G41" s="4"/>
      <c r="K41" s="155"/>
      <c r="L41" s="26"/>
      <c r="M41" s="26"/>
      <c r="N41" s="27"/>
      <c r="O41" s="27"/>
      <c r="P41" s="27"/>
      <c r="Q41" s="26"/>
      <c r="R41" s="26"/>
      <c r="S41" s="26"/>
      <c r="T41" s="26"/>
      <c r="U41" s="28"/>
      <c r="V41" s="28"/>
      <c r="W41" s="28"/>
      <c r="X41" s="29"/>
      <c r="Y41" s="28"/>
      <c r="Z41" s="28"/>
    </row>
    <row r="42" spans="1:26" s="30" customFormat="1" ht="15" customHeight="1" x14ac:dyDescent="0.55000000000000004">
      <c r="A42" s="4"/>
      <c r="B42" s="4"/>
      <c r="C42" s="4"/>
      <c r="G42" s="4"/>
      <c r="K42" s="155"/>
      <c r="L42" s="26"/>
      <c r="M42" s="26"/>
      <c r="N42" s="27"/>
      <c r="O42" s="27"/>
      <c r="P42" s="27"/>
      <c r="Q42" s="26"/>
      <c r="R42" s="26"/>
      <c r="S42" s="26"/>
      <c r="T42" s="26"/>
      <c r="U42" s="28"/>
      <c r="V42" s="28"/>
      <c r="W42" s="28"/>
      <c r="X42" s="29"/>
      <c r="Y42" s="28"/>
      <c r="Z42" s="28"/>
    </row>
    <row r="43" spans="1:26" s="27" customFormat="1" ht="15" customHeight="1" x14ac:dyDescent="0.55000000000000004">
      <c r="A43" s="4"/>
      <c r="B43" s="4"/>
      <c r="C43" s="4"/>
      <c r="D43" s="6" t="s">
        <v>35</v>
      </c>
      <c r="E43" s="4"/>
      <c r="F43" s="4"/>
      <c r="G43" s="4"/>
      <c r="K43" s="155"/>
    </row>
    <row r="44" spans="1:26" s="27" customFormat="1" ht="15" customHeight="1" x14ac:dyDescent="0.55000000000000004">
      <c r="A44" s="4"/>
      <c r="B44" s="4"/>
      <c r="C44" s="4"/>
      <c r="D44" s="4" t="s">
        <v>50</v>
      </c>
      <c r="E44" s="4"/>
      <c r="F44" s="4"/>
      <c r="G44" s="4"/>
      <c r="K44" s="25"/>
    </row>
    <row r="45" spans="1:26" s="27" customFormat="1" x14ac:dyDescent="0.55000000000000004">
      <c r="C45" s="4"/>
      <c r="D45" s="147" t="s">
        <v>36</v>
      </c>
      <c r="E45" s="148"/>
      <c r="F45" s="37" t="s">
        <v>31</v>
      </c>
      <c r="G45" s="4"/>
      <c r="K45" s="25"/>
    </row>
    <row r="46" spans="1:26" s="27" customFormat="1" ht="15" customHeight="1" x14ac:dyDescent="0.55000000000000004">
      <c r="C46" s="4"/>
      <c r="D46" s="149" t="s">
        <v>33</v>
      </c>
      <c r="E46" s="150"/>
      <c r="F46" s="60" t="s">
        <v>99</v>
      </c>
      <c r="G46" s="4"/>
      <c r="K46" s="25"/>
    </row>
    <row r="47" spans="1:26" s="27" customFormat="1" ht="15" customHeight="1" x14ac:dyDescent="0.55000000000000004">
      <c r="C47" s="7"/>
      <c r="D47" s="151" t="s">
        <v>34</v>
      </c>
      <c r="E47" s="152"/>
      <c r="F47" s="61" t="s">
        <v>99</v>
      </c>
      <c r="G47" s="4"/>
      <c r="K47" s="25"/>
    </row>
    <row r="48" spans="1:26" s="27" customFormat="1" ht="15" customHeight="1" x14ac:dyDescent="0.55000000000000004">
      <c r="C48" s="7"/>
      <c r="D48" s="151" t="s">
        <v>32</v>
      </c>
      <c r="E48" s="152"/>
      <c r="F48" s="61" t="s">
        <v>100</v>
      </c>
      <c r="G48" s="4"/>
      <c r="K48" s="25"/>
    </row>
    <row r="49" spans="1:11" s="27" customFormat="1" ht="15" customHeight="1" x14ac:dyDescent="0.55000000000000004">
      <c r="C49" s="7"/>
      <c r="D49" s="4"/>
      <c r="E49" s="4"/>
      <c r="F49" s="4"/>
      <c r="G49" s="4"/>
      <c r="K49" s="25"/>
    </row>
    <row r="50" spans="1:11" s="27" customFormat="1" ht="20.399999999999999" x14ac:dyDescent="0.55000000000000004">
      <c r="A50" s="64" t="s">
        <v>30</v>
      </c>
      <c r="B50" s="66"/>
      <c r="C50" s="79"/>
      <c r="D50" s="66"/>
      <c r="E50" s="66"/>
      <c r="F50" s="66"/>
      <c r="G50" s="66"/>
      <c r="H50" s="66"/>
      <c r="I50" s="66"/>
      <c r="J50" s="66"/>
      <c r="K50" s="79"/>
    </row>
    <row r="51" spans="1:11" s="27" customFormat="1" ht="15" customHeight="1" x14ac:dyDescent="0.55000000000000004">
      <c r="A51" s="6" t="s">
        <v>16</v>
      </c>
      <c r="C51" s="33"/>
      <c r="K51" s="33"/>
    </row>
    <row r="52" spans="1:11" s="27" customFormat="1" ht="15" customHeight="1" x14ac:dyDescent="0.55000000000000004">
      <c r="A52" s="4" t="s">
        <v>37</v>
      </c>
      <c r="C52" s="33"/>
      <c r="K52" s="33"/>
    </row>
    <row r="53" spans="1:11" s="27" customFormat="1" ht="35.25" customHeight="1" x14ac:dyDescent="0.55000000000000004">
      <c r="A53" s="141" t="s">
        <v>0</v>
      </c>
      <c r="B53" s="127" t="s">
        <v>11</v>
      </c>
      <c r="C53" s="128"/>
      <c r="D53"/>
      <c r="E53"/>
      <c r="F53"/>
      <c r="K53" s="33"/>
    </row>
    <row r="54" spans="1:11" s="27" customFormat="1" ht="21.75" customHeight="1" x14ac:dyDescent="0.55000000000000004">
      <c r="A54" s="142"/>
      <c r="B54" s="122" t="s">
        <v>140</v>
      </c>
      <c r="C54" s="123" t="s">
        <v>141</v>
      </c>
      <c r="D54"/>
      <c r="E54"/>
      <c r="F54"/>
      <c r="K54" s="33"/>
    </row>
    <row r="55" spans="1:11" s="27" customFormat="1" ht="31.5" customHeight="1" x14ac:dyDescent="0.55000000000000004">
      <c r="A55" s="94" t="s">
        <v>37</v>
      </c>
      <c r="B55" s="124">
        <v>208679.02553887357</v>
      </c>
      <c r="C55" s="39">
        <v>7164481.6635423237</v>
      </c>
      <c r="D55"/>
      <c r="E55"/>
      <c r="F55"/>
      <c r="K55" s="33"/>
    </row>
    <row r="56" spans="1:11" s="27" customFormat="1" ht="21" customHeight="1" x14ac:dyDescent="0.55000000000000004">
      <c r="A56" s="31"/>
      <c r="B56" s="32"/>
      <c r="C56" s="33"/>
      <c r="E56" s="24"/>
      <c r="F56" s="30"/>
      <c r="G56" s="30"/>
      <c r="K56" s="33"/>
    </row>
    <row r="57" spans="1:11" s="27" customFormat="1" ht="27" customHeight="1" x14ac:dyDescent="0.55000000000000004">
      <c r="A57" s="64" t="s">
        <v>44</v>
      </c>
      <c r="B57" s="65"/>
      <c r="C57" s="65"/>
      <c r="D57" s="66"/>
      <c r="E57" s="67"/>
      <c r="F57" s="66"/>
      <c r="G57" s="68"/>
      <c r="H57" s="69"/>
      <c r="I57" s="66"/>
      <c r="J57" s="66"/>
      <c r="K57" s="66"/>
    </row>
    <row r="58" spans="1:11" s="27" customFormat="1" ht="21.75" customHeight="1" thickBot="1" x14ac:dyDescent="0.6">
      <c r="A58" s="62" t="s">
        <v>46</v>
      </c>
      <c r="B58" s="63">
        <v>2696</v>
      </c>
      <c r="C58" s="32"/>
      <c r="G58" s="44"/>
    </row>
    <row r="59" spans="1:11" s="27" customFormat="1" ht="21.75" customHeight="1" x14ac:dyDescent="0.55000000000000004">
      <c r="A59" s="46" t="s">
        <v>47</v>
      </c>
      <c r="B59" s="47">
        <v>90169</v>
      </c>
      <c r="C59" s="43"/>
      <c r="G59" s="30"/>
    </row>
    <row r="60" spans="1:11" s="27" customFormat="1" ht="16.5" customHeight="1" x14ac:dyDescent="0.55000000000000004">
      <c r="A60" s="48"/>
      <c r="B60" s="45"/>
      <c r="C60" s="32"/>
    </row>
    <row r="61" spans="1:11" s="27" customFormat="1" ht="27" customHeight="1" x14ac:dyDescent="0.55000000000000004">
      <c r="A61" s="97" t="s">
        <v>83</v>
      </c>
      <c r="B61" s="38" t="s">
        <v>45</v>
      </c>
      <c r="C61" s="96" t="s">
        <v>106</v>
      </c>
      <c r="D61"/>
      <c r="E61"/>
      <c r="F61"/>
      <c r="H61" s="41"/>
      <c r="I61" s="42"/>
    </row>
    <row r="62" spans="1:11" s="27" customFormat="1" x14ac:dyDescent="0.55000000000000004">
      <c r="A62" s="23" t="s">
        <v>86</v>
      </c>
      <c r="B62" s="11">
        <v>710</v>
      </c>
      <c r="D62" s="23"/>
      <c r="E62" s="11"/>
      <c r="F62" s="11"/>
      <c r="H62" s="41"/>
      <c r="I62" s="42"/>
    </row>
    <row r="63" spans="1:11" s="27" customFormat="1" x14ac:dyDescent="0.55000000000000004">
      <c r="A63" s="23" t="s">
        <v>102</v>
      </c>
      <c r="B63" s="11">
        <v>250</v>
      </c>
      <c r="D63" s="23"/>
      <c r="E63" s="11"/>
      <c r="F63" s="11"/>
      <c r="H63" s="41"/>
      <c r="I63" s="42"/>
    </row>
    <row r="64" spans="1:11" s="27" customFormat="1" x14ac:dyDescent="0.55000000000000004">
      <c r="A64" s="23" t="s">
        <v>84</v>
      </c>
      <c r="B64" s="11">
        <v>139</v>
      </c>
      <c r="D64" s="23"/>
      <c r="E64" s="11"/>
      <c r="F64" s="11"/>
      <c r="H64" s="41"/>
      <c r="I64" s="42"/>
    </row>
    <row r="65" spans="1:9" s="27" customFormat="1" x14ac:dyDescent="0.55000000000000004">
      <c r="A65" s="23" t="s">
        <v>85</v>
      </c>
      <c r="B65" s="11">
        <v>126</v>
      </c>
      <c r="D65" s="23"/>
      <c r="E65" s="11"/>
      <c r="F65" s="11"/>
      <c r="H65" s="41"/>
      <c r="I65" s="42"/>
    </row>
    <row r="66" spans="1:9" s="27" customFormat="1" x14ac:dyDescent="0.55000000000000004">
      <c r="A66" s="23" t="s">
        <v>103</v>
      </c>
      <c r="B66" s="11">
        <v>80</v>
      </c>
      <c r="D66" s="23"/>
      <c r="E66" s="11"/>
      <c r="F66" s="11"/>
      <c r="G66" s="41"/>
      <c r="H66" s="42"/>
    </row>
    <row r="67" spans="1:9" s="27" customFormat="1" x14ac:dyDescent="0.55000000000000004">
      <c r="A67" s="23" t="s">
        <v>104</v>
      </c>
      <c r="B67" s="11">
        <v>63</v>
      </c>
      <c r="D67" s="23"/>
      <c r="E67" s="11"/>
      <c r="F67" s="11"/>
      <c r="G67" s="30"/>
    </row>
    <row r="68" spans="1:9" s="27" customFormat="1" x14ac:dyDescent="0.55000000000000004">
      <c r="A68" s="23" t="s">
        <v>105</v>
      </c>
      <c r="B68" s="11">
        <v>36</v>
      </c>
      <c r="D68" s="23"/>
      <c r="E68" s="11"/>
      <c r="F68" s="11"/>
    </row>
    <row r="69" spans="1:9" s="27" customFormat="1" x14ac:dyDescent="0.55000000000000004">
      <c r="A69" s="23"/>
      <c r="B69" s="11"/>
      <c r="D69" s="23"/>
      <c r="E69" s="11"/>
      <c r="F69" s="11"/>
    </row>
    <row r="70" spans="1:9" s="27" customFormat="1" x14ac:dyDescent="0.55000000000000004">
      <c r="A70" s="23"/>
      <c r="B70" s="11"/>
      <c r="D70" s="23"/>
      <c r="E70" s="11"/>
      <c r="F70" s="11"/>
    </row>
    <row r="71" spans="1:9" s="27" customFormat="1" x14ac:dyDescent="0.55000000000000004">
      <c r="A71" s="23"/>
      <c r="B71" s="11"/>
      <c r="D71" s="23"/>
      <c r="E71" s="11"/>
      <c r="F71" s="11"/>
    </row>
    <row r="72" spans="1:9" s="27" customFormat="1" ht="28.8" x14ac:dyDescent="0.55000000000000004">
      <c r="A72" s="95" t="s">
        <v>82</v>
      </c>
      <c r="B72" s="93" t="s">
        <v>45</v>
      </c>
      <c r="C72" s="96" t="s">
        <v>107</v>
      </c>
      <c r="D72" s="23"/>
      <c r="E72" s="11"/>
      <c r="F72" s="11"/>
    </row>
    <row r="73" spans="1:9" s="27" customFormat="1" x14ac:dyDescent="0.55000000000000004">
      <c r="A73" s="23" t="s">
        <v>54</v>
      </c>
      <c r="B73" s="11">
        <v>992</v>
      </c>
      <c r="D73" s="23"/>
      <c r="E73" s="11"/>
      <c r="F73" s="11"/>
    </row>
    <row r="74" spans="1:9" s="27" customFormat="1" x14ac:dyDescent="0.55000000000000004">
      <c r="A74" s="23" t="s">
        <v>64</v>
      </c>
      <c r="B74" s="11">
        <v>436</v>
      </c>
      <c r="D74" s="23"/>
      <c r="E74" s="11"/>
      <c r="F74" s="11"/>
    </row>
    <row r="75" spans="1:9" s="27" customFormat="1" x14ac:dyDescent="0.55000000000000004">
      <c r="A75" s="23" t="s">
        <v>53</v>
      </c>
      <c r="B75" s="11">
        <v>378</v>
      </c>
      <c r="D75" s="23"/>
      <c r="E75" s="11"/>
      <c r="F75" s="11"/>
    </row>
    <row r="76" spans="1:9" s="27" customFormat="1" x14ac:dyDescent="0.55000000000000004">
      <c r="A76" s="23" t="s">
        <v>65</v>
      </c>
      <c r="B76" s="11">
        <v>349</v>
      </c>
    </row>
    <row r="77" spans="1:9" s="27" customFormat="1" x14ac:dyDescent="0.55000000000000004">
      <c r="A77" s="23"/>
      <c r="B77" s="11"/>
    </row>
    <row r="78" spans="1:9" s="27" customFormat="1" x14ac:dyDescent="0.55000000000000004">
      <c r="A78" s="23"/>
      <c r="B78" s="11"/>
    </row>
    <row r="79" spans="1:9" s="27" customFormat="1" x14ac:dyDescent="0.55000000000000004">
      <c r="A79" s="23"/>
      <c r="B79" s="11"/>
    </row>
    <row r="80" spans="1:9" s="27" customFormat="1" x14ac:dyDescent="0.55000000000000004">
      <c r="A80" s="23"/>
      <c r="B80" s="11"/>
    </row>
    <row r="81" spans="1:11" s="27" customFormat="1" ht="17.25" customHeight="1" x14ac:dyDescent="0.55000000000000004">
      <c r="A81" s="23"/>
      <c r="B81" s="11"/>
    </row>
    <row r="82" spans="1:11" s="27" customFormat="1" ht="17.25" customHeight="1" x14ac:dyDescent="0.55000000000000004">
      <c r="A82" s="23"/>
      <c r="B82" s="11"/>
    </row>
    <row r="83" spans="1:11" s="27" customFormat="1" ht="21" customHeight="1" x14ac:dyDescent="0.55000000000000004"/>
    <row r="84" spans="1:11" s="27" customFormat="1" ht="21" customHeight="1" x14ac:dyDescent="0.55000000000000004">
      <c r="A84" s="64" t="s">
        <v>108</v>
      </c>
      <c r="B84" s="65"/>
      <c r="C84" s="79"/>
      <c r="D84" s="66"/>
      <c r="E84" s="66"/>
      <c r="F84" s="66"/>
      <c r="G84" s="68"/>
      <c r="H84" s="64"/>
      <c r="I84" s="65"/>
      <c r="J84" s="79"/>
      <c r="K84" s="66"/>
    </row>
    <row r="85" spans="1:11" s="27" customFormat="1" ht="21" customHeight="1" x14ac:dyDescent="0.55000000000000004"/>
    <row r="86" spans="1:11" s="27" customFormat="1" ht="21" customHeight="1" x14ac:dyDescent="0.55000000000000004"/>
    <row r="87" spans="1:11" s="27" customFormat="1" ht="21" customHeight="1" x14ac:dyDescent="0.55000000000000004"/>
    <row r="88" spans="1:11" s="27" customFormat="1" ht="21" customHeight="1" x14ac:dyDescent="0.55000000000000004"/>
    <row r="89" spans="1:11" s="27" customFormat="1" ht="21" customHeight="1" x14ac:dyDescent="0.55000000000000004"/>
    <row r="90" spans="1:11" s="27" customFormat="1" ht="21" customHeight="1" x14ac:dyDescent="0.55000000000000004"/>
    <row r="91" spans="1:11" s="27" customFormat="1" ht="21" customHeight="1" x14ac:dyDescent="0.55000000000000004"/>
    <row r="92" spans="1:11" s="27" customFormat="1" ht="21" customHeight="1" x14ac:dyDescent="0.55000000000000004"/>
    <row r="93" spans="1:11" s="27" customFormat="1" ht="21" customHeight="1" x14ac:dyDescent="0.55000000000000004"/>
    <row r="94" spans="1:11" s="27" customFormat="1" ht="21" customHeight="1" x14ac:dyDescent="0.55000000000000004"/>
    <row r="95" spans="1:11" s="27" customFormat="1" ht="21" customHeight="1" x14ac:dyDescent="0.55000000000000004"/>
    <row r="96" spans="1:11" s="27" customFormat="1" ht="21" customHeight="1" x14ac:dyDescent="0.55000000000000004"/>
    <row r="97" spans="1:19" s="27" customFormat="1" ht="21" customHeight="1" x14ac:dyDescent="0.55000000000000004"/>
    <row r="98" spans="1:19" s="27" customFormat="1" ht="21" customHeight="1" x14ac:dyDescent="0.55000000000000004"/>
    <row r="99" spans="1:19" s="27" customFormat="1" ht="33" customHeight="1" x14ac:dyDescent="0.55000000000000004">
      <c r="A99" s="64" t="s">
        <v>61</v>
      </c>
      <c r="B99" s="65"/>
      <c r="C99" s="79"/>
      <c r="D99" s="66"/>
      <c r="E99" s="66"/>
      <c r="F99" s="66"/>
      <c r="G99" s="68"/>
      <c r="H99" s="64"/>
      <c r="I99" s="65"/>
      <c r="J99" s="79"/>
      <c r="K99" s="66"/>
      <c r="L99" s="30"/>
      <c r="M99" s="30"/>
    </row>
    <row r="100" spans="1:19" s="27" customFormat="1" ht="13.5" customHeight="1" x14ac:dyDescent="0.55000000000000004">
      <c r="A100" s="84"/>
      <c r="B100" s="32"/>
      <c r="C100" s="33"/>
      <c r="G100" s="30"/>
      <c r="H100" s="84"/>
      <c r="I100" s="32"/>
      <c r="J100" s="33"/>
      <c r="L100" s="30"/>
      <c r="M100" s="30"/>
    </row>
    <row r="101" spans="1:19" s="87" customFormat="1" ht="22.5" customHeight="1" x14ac:dyDescent="0.55000000000000004">
      <c r="A101" s="88" t="s">
        <v>62</v>
      </c>
      <c r="H101" s="59"/>
      <c r="I101" s="89"/>
      <c r="J101" s="90"/>
    </row>
    <row r="102" spans="1:19" s="27" customFormat="1" ht="28.8" x14ac:dyDescent="0.55000000000000004">
      <c r="A102" s="82" t="s">
        <v>38</v>
      </c>
      <c r="B102" s="82" t="s">
        <v>39</v>
      </c>
      <c r="C102" s="82" t="s">
        <v>42</v>
      </c>
      <c r="D102" s="82" t="s">
        <v>40</v>
      </c>
      <c r="E102" s="82" t="s">
        <v>43</v>
      </c>
      <c r="F102" s="82" t="s">
        <v>41</v>
      </c>
      <c r="G102" s="30"/>
      <c r="I102" s="32"/>
      <c r="J102" s="33"/>
    </row>
    <row r="103" spans="1:19" s="27" customFormat="1" ht="26.25" customHeight="1" x14ac:dyDescent="0.55000000000000004">
      <c r="A103" s="35" t="s">
        <v>109</v>
      </c>
      <c r="B103" s="39">
        <v>1366622</v>
      </c>
      <c r="C103" s="36">
        <v>0.14266483444126665</v>
      </c>
      <c r="D103" s="39">
        <v>1721243.5</v>
      </c>
      <c r="E103" s="98">
        <v>9.0470597253872631E-2</v>
      </c>
      <c r="F103" s="105">
        <f>+D103/$D$105</f>
        <v>0.98483984598391239</v>
      </c>
      <c r="G103" s="30"/>
      <c r="I103" s="32"/>
      <c r="N103"/>
      <c r="O103"/>
      <c r="P103">
        <f>+N103+N106+N108</f>
        <v>0</v>
      </c>
      <c r="Q103"/>
      <c r="R103"/>
      <c r="S103"/>
    </row>
    <row r="104" spans="1:19" s="27" customFormat="1" ht="26.25" customHeight="1" x14ac:dyDescent="0.55000000000000004">
      <c r="A104" s="94" t="s">
        <v>110</v>
      </c>
      <c r="B104" s="39">
        <v>18032</v>
      </c>
      <c r="C104" s="36">
        <v>-3.2202662086732503E-2</v>
      </c>
      <c r="D104" s="39">
        <v>26496</v>
      </c>
      <c r="E104" s="98">
        <v>-5.7534636384655058E-2</v>
      </c>
      <c r="F104" s="105">
        <f>+D104/$D$105</f>
        <v>1.5160154016087639E-2</v>
      </c>
      <c r="G104" s="30"/>
      <c r="I104" s="32"/>
      <c r="N104"/>
      <c r="O104"/>
      <c r="P104"/>
      <c r="Q104"/>
      <c r="R104"/>
      <c r="S104"/>
    </row>
    <row r="105" spans="1:19" s="27" customFormat="1" ht="24" customHeight="1" x14ac:dyDescent="0.55000000000000004">
      <c r="A105" s="101" t="s">
        <v>87</v>
      </c>
      <c r="B105" s="102">
        <v>1384654</v>
      </c>
      <c r="C105" s="103">
        <v>0.13998242259458138</v>
      </c>
      <c r="D105" s="102">
        <v>1747739.5</v>
      </c>
      <c r="E105" s="104">
        <v>8.7880616561716307E-2</v>
      </c>
      <c r="F105" s="106">
        <f>+D105/$D$105</f>
        <v>1</v>
      </c>
      <c r="G105" s="30"/>
      <c r="I105" s="32"/>
      <c r="N105"/>
      <c r="O105"/>
      <c r="P105"/>
      <c r="Q105"/>
      <c r="R105"/>
      <c r="S105"/>
    </row>
    <row r="106" spans="1:19" customFormat="1" x14ac:dyDescent="0.55000000000000004">
      <c r="J106" s="4"/>
      <c r="K106" s="4"/>
    </row>
    <row r="107" spans="1:19" customFormat="1" x14ac:dyDescent="0.55000000000000004">
      <c r="A107" s="125" t="s">
        <v>55</v>
      </c>
      <c r="B107" s="133"/>
      <c r="C107" s="82" t="s">
        <v>41</v>
      </c>
      <c r="D107" s="4"/>
      <c r="E107" s="138" t="s">
        <v>56</v>
      </c>
      <c r="F107" s="139"/>
      <c r="G107" s="125" t="s">
        <v>41</v>
      </c>
      <c r="H107" s="126"/>
      <c r="I107" s="4"/>
      <c r="J107" s="4"/>
      <c r="K107" s="4"/>
    </row>
    <row r="108" spans="1:19" s="27" customFormat="1" ht="15" customHeight="1" x14ac:dyDescent="0.55000000000000004">
      <c r="A108" s="131" t="s">
        <v>111</v>
      </c>
      <c r="B108" s="131"/>
      <c r="C108" s="132"/>
      <c r="D108" s="4"/>
      <c r="E108" s="137" t="s">
        <v>111</v>
      </c>
      <c r="F108" s="131"/>
      <c r="G108" s="131"/>
      <c r="H108" s="131"/>
      <c r="N108"/>
      <c r="O108"/>
      <c r="P108"/>
      <c r="Q108"/>
      <c r="R108"/>
      <c r="S108"/>
    </row>
    <row r="109" spans="1:19" s="27" customFormat="1" x14ac:dyDescent="0.55000000000000004">
      <c r="A109" s="134" t="s">
        <v>112</v>
      </c>
      <c r="B109" s="134"/>
      <c r="C109" s="83">
        <v>0.6204544595698418</v>
      </c>
      <c r="D109" s="4"/>
      <c r="E109" s="135" t="s">
        <v>58</v>
      </c>
      <c r="F109" s="136"/>
      <c r="G109" s="129">
        <v>0.60254216182270315</v>
      </c>
      <c r="H109" s="130"/>
      <c r="N109"/>
      <c r="O109"/>
      <c r="P109"/>
      <c r="Q109"/>
      <c r="R109"/>
      <c r="S109"/>
    </row>
    <row r="110" spans="1:19" customFormat="1" x14ac:dyDescent="0.55000000000000004">
      <c r="A110" s="134" t="s">
        <v>67</v>
      </c>
      <c r="B110" s="134"/>
      <c r="C110" s="83">
        <v>5.2751785542988198E-2</v>
      </c>
      <c r="D110" s="4"/>
      <c r="E110" s="135" t="s">
        <v>73</v>
      </c>
      <c r="F110" s="136"/>
      <c r="G110" s="129">
        <v>0.12775439853743889</v>
      </c>
      <c r="H110" s="130"/>
      <c r="I110" s="27"/>
      <c r="J110" s="4"/>
      <c r="K110" s="4"/>
    </row>
    <row r="111" spans="1:19" s="27" customFormat="1" x14ac:dyDescent="0.55000000000000004">
      <c r="A111" s="134" t="s">
        <v>66</v>
      </c>
      <c r="B111" s="134"/>
      <c r="C111" s="83">
        <v>4.9050181243150692E-2</v>
      </c>
      <c r="D111" s="4"/>
      <c r="E111" s="135" t="s">
        <v>88</v>
      </c>
      <c r="F111" s="136"/>
      <c r="G111" s="129">
        <v>0.10957438739561075</v>
      </c>
      <c r="H111" s="130"/>
      <c r="N111"/>
      <c r="O111"/>
      <c r="P111"/>
      <c r="Q111"/>
      <c r="R111"/>
      <c r="S111"/>
    </row>
    <row r="112" spans="1:19" s="27" customFormat="1" x14ac:dyDescent="0.55000000000000004">
      <c r="A112" s="134" t="s">
        <v>113</v>
      </c>
      <c r="B112" s="134"/>
      <c r="C112" s="83">
        <v>4.7985105214047141E-2</v>
      </c>
      <c r="D112" s="4"/>
      <c r="E112" s="135" t="s">
        <v>57</v>
      </c>
      <c r="F112" s="136"/>
      <c r="G112" s="129">
        <v>9.6464576455056211E-2</v>
      </c>
      <c r="H112" s="130"/>
      <c r="N112"/>
      <c r="O112"/>
      <c r="P112"/>
      <c r="Q112"/>
      <c r="R112"/>
      <c r="S112"/>
    </row>
    <row r="113" spans="1:19" s="27" customFormat="1" x14ac:dyDescent="0.55000000000000004">
      <c r="A113" s="134" t="s">
        <v>115</v>
      </c>
      <c r="B113" s="134"/>
      <c r="C113" s="83">
        <v>4.6833695238261343E-2</v>
      </c>
      <c r="D113" s="4"/>
      <c r="E113" s="135" t="s">
        <v>121</v>
      </c>
      <c r="F113" s="136"/>
      <c r="G113" s="129">
        <v>4.7025838056404853E-2</v>
      </c>
      <c r="H113" s="130"/>
      <c r="N113"/>
      <c r="O113"/>
      <c r="P113"/>
      <c r="Q113"/>
      <c r="R113"/>
      <c r="S113"/>
    </row>
    <row r="114" spans="1:19" s="27" customFormat="1" x14ac:dyDescent="0.55000000000000004">
      <c r="A114" s="134" t="s">
        <v>114</v>
      </c>
      <c r="B114" s="134"/>
      <c r="C114" s="83">
        <v>3.7906707013979121E-2</v>
      </c>
      <c r="D114" s="4"/>
      <c r="E114" s="135" t="s">
        <v>122</v>
      </c>
      <c r="F114" s="136"/>
      <c r="G114" s="129">
        <v>1.663863773278618E-2</v>
      </c>
      <c r="H114" s="130"/>
      <c r="N114"/>
      <c r="O114"/>
      <c r="P114"/>
      <c r="Q114"/>
      <c r="R114"/>
      <c r="S114"/>
    </row>
    <row r="115" spans="1:19" s="27" customFormat="1" x14ac:dyDescent="0.55000000000000004">
      <c r="A115" s="134" t="s">
        <v>68</v>
      </c>
      <c r="B115" s="134"/>
      <c r="C115" s="83">
        <v>3.0781104202457464E-2</v>
      </c>
      <c r="D115" s="4"/>
      <c r="E115" s="137" t="s">
        <v>123</v>
      </c>
      <c r="F115" s="131"/>
      <c r="G115" s="131"/>
      <c r="H115" s="131"/>
      <c r="N115"/>
      <c r="O115"/>
      <c r="P115"/>
      <c r="Q115"/>
      <c r="R115"/>
      <c r="S115"/>
    </row>
    <row r="116" spans="1:19" s="27" customFormat="1" x14ac:dyDescent="0.55000000000000004">
      <c r="A116" s="134" t="s">
        <v>116</v>
      </c>
      <c r="B116" s="134"/>
      <c r="C116" s="83">
        <v>2.5215035478310412E-2</v>
      </c>
      <c r="D116" s="4"/>
      <c r="E116" s="135" t="s">
        <v>58</v>
      </c>
      <c r="F116" s="136"/>
      <c r="G116" s="129">
        <v>1</v>
      </c>
      <c r="H116" s="130"/>
      <c r="N116"/>
      <c r="O116"/>
      <c r="P116"/>
      <c r="Q116"/>
      <c r="R116"/>
      <c r="S116"/>
    </row>
    <row r="117" spans="1:19" s="27" customFormat="1" x14ac:dyDescent="0.55000000000000004">
      <c r="A117" s="134" t="s">
        <v>70</v>
      </c>
      <c r="B117" s="134"/>
      <c r="C117" s="83">
        <v>1.9376011953036659E-2</v>
      </c>
      <c r="D117" s="4"/>
      <c r="E117"/>
      <c r="F117"/>
      <c r="G117"/>
      <c r="H117"/>
      <c r="N117"/>
      <c r="O117"/>
      <c r="P117"/>
      <c r="Q117"/>
      <c r="R117"/>
      <c r="S117"/>
    </row>
    <row r="118" spans="1:19" s="27" customFormat="1" x14ac:dyDescent="0.55000000000000004">
      <c r="A118" s="134" t="s">
        <v>117</v>
      </c>
      <c r="B118" s="134"/>
      <c r="C118" s="83">
        <v>1.6380776307872085E-2</v>
      </c>
      <c r="D118" s="4"/>
      <c r="E118"/>
      <c r="F118"/>
      <c r="G118"/>
      <c r="H118"/>
      <c r="N118"/>
      <c r="O118"/>
      <c r="P118"/>
      <c r="Q118"/>
      <c r="R118"/>
      <c r="S118"/>
    </row>
    <row r="119" spans="1:19" s="27" customFormat="1" x14ac:dyDescent="0.55000000000000004">
      <c r="A119" s="134" t="s">
        <v>69</v>
      </c>
      <c r="B119" s="134"/>
      <c r="C119" s="83">
        <v>1.2976253804362044E-2</v>
      </c>
      <c r="D119" s="4"/>
      <c r="E119" s="4"/>
      <c r="F119" s="4"/>
      <c r="G119" s="4"/>
      <c r="N119"/>
      <c r="O119"/>
      <c r="P119"/>
      <c r="Q119"/>
      <c r="R119"/>
      <c r="S119"/>
    </row>
    <row r="120" spans="1:19" s="27" customFormat="1" x14ac:dyDescent="0.55000000000000004">
      <c r="A120" s="134" t="s">
        <v>71</v>
      </c>
      <c r="B120" s="134"/>
      <c r="C120" s="83">
        <v>1.2122797684971208E-2</v>
      </c>
      <c r="D120" s="4"/>
      <c r="E120" s="4"/>
      <c r="F120" s="4"/>
      <c r="G120" s="4"/>
      <c r="N120"/>
      <c r="O120"/>
      <c r="P120"/>
      <c r="Q120"/>
      <c r="R120"/>
      <c r="S120"/>
    </row>
    <row r="121" spans="1:19" s="27" customFormat="1" x14ac:dyDescent="0.55000000000000004">
      <c r="A121" s="134" t="s">
        <v>72</v>
      </c>
      <c r="B121" s="134"/>
      <c r="C121" s="83">
        <v>9.4304575699174151E-3</v>
      </c>
      <c r="D121" s="4"/>
      <c r="E121" s="4"/>
      <c r="F121" s="4"/>
      <c r="G121" s="4"/>
      <c r="N121"/>
      <c r="O121"/>
      <c r="P121"/>
      <c r="Q121"/>
      <c r="R121"/>
      <c r="S121"/>
    </row>
    <row r="122" spans="1:19" s="27" customFormat="1" x14ac:dyDescent="0.55000000000000004">
      <c r="A122" s="134" t="s">
        <v>124</v>
      </c>
      <c r="B122" s="134"/>
      <c r="C122" s="83">
        <v>5.6369962763035122E-3</v>
      </c>
      <c r="E122" s="4"/>
      <c r="F122" s="4"/>
      <c r="G122" s="4"/>
      <c r="N122"/>
      <c r="O122"/>
      <c r="P122"/>
      <c r="Q122"/>
      <c r="R122"/>
      <c r="S122"/>
    </row>
    <row r="123" spans="1:19" s="27" customFormat="1" x14ac:dyDescent="0.55000000000000004">
      <c r="A123" s="134" t="s">
        <v>119</v>
      </c>
      <c r="B123" s="134"/>
      <c r="C123" s="83">
        <v>5.1120161156700469E-3</v>
      </c>
      <c r="D123" s="4"/>
      <c r="E123" s="4"/>
      <c r="F123" s="4"/>
      <c r="G123" s="4"/>
      <c r="N123"/>
      <c r="O123"/>
      <c r="P123"/>
      <c r="Q123"/>
      <c r="R123"/>
      <c r="S123"/>
    </row>
    <row r="124" spans="1:19" s="27" customFormat="1" x14ac:dyDescent="0.55000000000000004">
      <c r="A124" s="134" t="s">
        <v>120</v>
      </c>
      <c r="B124" s="134"/>
      <c r="C124" s="100">
        <v>4.0742646353480825E-3</v>
      </c>
      <c r="D124" s="4"/>
      <c r="E124" s="4"/>
      <c r="F124" s="4"/>
      <c r="G124" s="4"/>
      <c r="N124" s="91"/>
      <c r="O124" s="91"/>
      <c r="P124" s="92"/>
    </row>
    <row r="125" spans="1:19" s="27" customFormat="1" x14ac:dyDescent="0.55000000000000004">
      <c r="A125" s="134" t="s">
        <v>118</v>
      </c>
      <c r="B125" s="134"/>
      <c r="C125" s="100">
        <v>3.9123521494827231E-3</v>
      </c>
      <c r="D125" s="4"/>
      <c r="E125" s="4"/>
      <c r="F125" s="4"/>
      <c r="G125" s="4"/>
      <c r="N125" s="91"/>
      <c r="O125" s="91"/>
      <c r="P125" s="92"/>
    </row>
    <row r="126" spans="1:19" s="27" customFormat="1" x14ac:dyDescent="0.55000000000000004">
      <c r="A126" s="131" t="s">
        <v>123</v>
      </c>
      <c r="B126" s="131"/>
      <c r="C126" s="132"/>
      <c r="D126" s="4"/>
      <c r="E126" s="4"/>
      <c r="F126" s="4"/>
      <c r="G126" s="4"/>
      <c r="N126" s="91"/>
      <c r="O126" s="91"/>
      <c r="P126" s="92"/>
    </row>
    <row r="127" spans="1:19" s="27" customFormat="1" x14ac:dyDescent="0.55000000000000004">
      <c r="A127" s="134" t="s">
        <v>125</v>
      </c>
      <c r="B127" s="134"/>
      <c r="C127" s="83">
        <v>1</v>
      </c>
      <c r="D127" s="4"/>
      <c r="E127" s="4"/>
      <c r="F127" s="4"/>
      <c r="G127" s="4"/>
      <c r="N127" s="91"/>
      <c r="O127" s="91"/>
      <c r="P127" s="92"/>
    </row>
    <row r="128" spans="1:19" customFormat="1" ht="21" customHeight="1" x14ac:dyDescent="0.55000000000000004"/>
    <row r="129" spans="1:16" s="87" customFormat="1" ht="24.75" customHeight="1" x14ac:dyDescent="0.55000000000000004">
      <c r="A129" s="85" t="s">
        <v>63</v>
      </c>
      <c r="B129" s="86"/>
      <c r="C129" s="86"/>
      <c r="D129" s="86"/>
      <c r="E129" s="86"/>
      <c r="F129" s="86"/>
      <c r="N129" s="91"/>
      <c r="O129" s="91"/>
      <c r="P129" s="92"/>
    </row>
    <row r="130" spans="1:16" s="27" customFormat="1" ht="28.8" x14ac:dyDescent="0.55000000000000004">
      <c r="A130" s="82" t="s">
        <v>59</v>
      </c>
      <c r="B130" s="82" t="s">
        <v>39</v>
      </c>
      <c r="C130" s="82" t="s">
        <v>42</v>
      </c>
      <c r="D130" s="82" t="s">
        <v>40</v>
      </c>
      <c r="E130" s="82" t="s">
        <v>43</v>
      </c>
      <c r="F130"/>
      <c r="N130" s="91"/>
      <c r="O130" s="91"/>
      <c r="P130" s="92"/>
    </row>
    <row r="131" spans="1:16" s="27" customFormat="1" ht="28.5" customHeight="1" x14ac:dyDescent="0.55000000000000004">
      <c r="A131" s="94" t="s">
        <v>109</v>
      </c>
      <c r="B131" s="39">
        <v>373020</v>
      </c>
      <c r="C131" s="36">
        <v>-0.2</v>
      </c>
      <c r="D131" s="39">
        <v>488664</v>
      </c>
      <c r="E131" s="98">
        <v>-0.25</v>
      </c>
      <c r="F131"/>
      <c r="N131" s="91"/>
      <c r="O131" s="91"/>
      <c r="P131" s="92"/>
    </row>
    <row r="132" spans="1:16" s="78" customFormat="1" ht="21" customHeight="1" x14ac:dyDescent="0.55000000000000004">
      <c r="E132" s="5"/>
    </row>
    <row r="133" spans="1:16" customFormat="1" ht="22.5" customHeight="1" x14ac:dyDescent="0.55000000000000004">
      <c r="A133" s="125" t="s">
        <v>60</v>
      </c>
      <c r="B133" s="126"/>
      <c r="C133" s="82" t="s">
        <v>41</v>
      </c>
      <c r="D133" s="4"/>
      <c r="E133" s="138" t="s">
        <v>56</v>
      </c>
      <c r="F133" s="139"/>
      <c r="G133" s="125" t="s">
        <v>41</v>
      </c>
      <c r="H133" s="126"/>
      <c r="I133" s="4"/>
      <c r="J133" s="4"/>
    </row>
    <row r="134" spans="1:16" customFormat="1" x14ac:dyDescent="0.55000000000000004">
      <c r="A134" s="134" t="s">
        <v>126</v>
      </c>
      <c r="B134" s="136"/>
      <c r="C134" s="83">
        <v>0.23714413932587033</v>
      </c>
      <c r="D134" s="4"/>
      <c r="E134" s="135" t="s">
        <v>57</v>
      </c>
      <c r="F134" s="136"/>
      <c r="G134" s="129">
        <v>0.43404715180074599</v>
      </c>
      <c r="H134" s="130"/>
      <c r="I134" s="4"/>
      <c r="J134" s="99"/>
    </row>
    <row r="135" spans="1:16" customFormat="1" x14ac:dyDescent="0.55000000000000004">
      <c r="A135" s="134" t="s">
        <v>92</v>
      </c>
      <c r="B135" s="136"/>
      <c r="C135" s="83">
        <v>0.1504609565026731</v>
      </c>
      <c r="D135" s="4"/>
      <c r="E135" s="135" t="s">
        <v>96</v>
      </c>
      <c r="F135" s="136"/>
      <c r="G135" s="129">
        <v>0.12947571971398047</v>
      </c>
      <c r="H135" s="130"/>
      <c r="I135" s="4"/>
      <c r="J135" s="99"/>
    </row>
    <row r="136" spans="1:16" customFormat="1" x14ac:dyDescent="0.55000000000000004">
      <c r="A136" s="134" t="s">
        <v>91</v>
      </c>
      <c r="B136" s="136"/>
      <c r="C136" s="83">
        <v>0.13555133430463087</v>
      </c>
      <c r="D136" s="4"/>
      <c r="E136" s="135" t="s">
        <v>74</v>
      </c>
      <c r="F136" s="136"/>
      <c r="G136" s="129">
        <v>0.11014458873926247</v>
      </c>
      <c r="H136" s="130"/>
      <c r="I136" s="4"/>
      <c r="J136" s="99"/>
    </row>
    <row r="137" spans="1:16" customFormat="1" x14ac:dyDescent="0.55000000000000004">
      <c r="A137" s="134" t="s">
        <v>127</v>
      </c>
      <c r="B137" s="136"/>
      <c r="C137" s="83">
        <v>0.12938338999235666</v>
      </c>
      <c r="D137" s="4"/>
      <c r="E137" s="135" t="s">
        <v>98</v>
      </c>
      <c r="F137" s="136"/>
      <c r="G137" s="129">
        <v>0.1502238244346972</v>
      </c>
      <c r="H137" s="130"/>
      <c r="I137" s="4"/>
      <c r="J137" s="99"/>
    </row>
    <row r="138" spans="1:16" customFormat="1" x14ac:dyDescent="0.55000000000000004">
      <c r="A138" s="134" t="s">
        <v>90</v>
      </c>
      <c r="B138" s="136"/>
      <c r="C138" s="83">
        <v>0.12272364945584797</v>
      </c>
      <c r="D138" s="4"/>
      <c r="E138" s="135" t="s">
        <v>58</v>
      </c>
      <c r="F138" s="136"/>
      <c r="G138" s="129">
        <v>6.5258715618905838E-2</v>
      </c>
      <c r="H138" s="130"/>
      <c r="I138" s="4"/>
      <c r="J138" s="99"/>
    </row>
    <row r="139" spans="1:16" customFormat="1" x14ac:dyDescent="0.55000000000000004">
      <c r="A139" s="134" t="s">
        <v>89</v>
      </c>
      <c r="B139" s="136"/>
      <c r="C139" s="83">
        <v>8.2232426993875091E-2</v>
      </c>
      <c r="D139" s="4"/>
      <c r="E139" s="135" t="s">
        <v>95</v>
      </c>
      <c r="F139" s="136"/>
      <c r="G139" s="129">
        <v>4.9183958462778295E-2</v>
      </c>
      <c r="H139" s="130"/>
      <c r="I139" s="4"/>
      <c r="J139" s="99"/>
    </row>
    <row r="140" spans="1:16" customFormat="1" x14ac:dyDescent="0.55000000000000004">
      <c r="A140" s="134" t="s">
        <v>128</v>
      </c>
      <c r="B140" s="136"/>
      <c r="C140" s="83">
        <v>4.9148885159434191E-2</v>
      </c>
      <c r="D140" s="4"/>
      <c r="E140" s="135" t="s">
        <v>97</v>
      </c>
      <c r="F140" s="136"/>
      <c r="G140" s="129">
        <v>2.8359981052333699E-2</v>
      </c>
      <c r="H140" s="130"/>
      <c r="I140" s="4"/>
      <c r="J140" s="99"/>
    </row>
    <row r="141" spans="1:16" customFormat="1" x14ac:dyDescent="0.55000000000000004">
      <c r="A141" s="134" t="s">
        <v>94</v>
      </c>
      <c r="B141" s="136"/>
      <c r="C141" s="83">
        <v>1.818416539107021E-2</v>
      </c>
      <c r="D141" s="4"/>
      <c r="E141" s="135" t="s">
        <v>121</v>
      </c>
      <c r="F141" s="136"/>
      <c r="G141" s="129">
        <v>1.6400804660633761E-2</v>
      </c>
      <c r="H141" s="130"/>
      <c r="I141" s="4"/>
      <c r="J141" s="99"/>
    </row>
    <row r="142" spans="1:16" customFormat="1" x14ac:dyDescent="0.55000000000000004">
      <c r="A142" s="134" t="s">
        <v>93</v>
      </c>
      <c r="B142" s="136"/>
      <c r="C142" s="83">
        <v>1.5501826818057937E-2</v>
      </c>
      <c r="D142" s="4"/>
      <c r="E142" s="135" t="s">
        <v>136</v>
      </c>
      <c r="F142" s="136"/>
      <c r="G142" s="129">
        <v>9.1539374850048913E-3</v>
      </c>
      <c r="H142" s="130"/>
      <c r="I142" s="4"/>
      <c r="J142" s="99"/>
    </row>
    <row r="143" spans="1:16" customFormat="1" x14ac:dyDescent="0.55000000000000004">
      <c r="A143" s="134" t="s">
        <v>131</v>
      </c>
      <c r="B143" s="136"/>
      <c r="C143" s="83">
        <v>1.4630937670976032E-2</v>
      </c>
      <c r="D143" s="4"/>
      <c r="E143" s="135" t="s">
        <v>88</v>
      </c>
      <c r="F143" s="136"/>
      <c r="G143" s="129">
        <v>7.7513180316573669E-3</v>
      </c>
      <c r="H143" s="130"/>
      <c r="I143" s="4"/>
      <c r="J143" s="99"/>
    </row>
    <row r="144" spans="1:16" customFormat="1" x14ac:dyDescent="0.55000000000000004">
      <c r="A144" s="134" t="s">
        <v>130</v>
      </c>
      <c r="B144" s="136"/>
      <c r="C144" s="83">
        <v>1.3655541826244295E-2</v>
      </c>
      <c r="D144" s="4"/>
      <c r="I144" s="4"/>
      <c r="J144" s="99"/>
    </row>
    <row r="145" spans="1:11" customFormat="1" x14ac:dyDescent="0.55000000000000004">
      <c r="A145" s="134" t="s">
        <v>129</v>
      </c>
      <c r="B145" s="136"/>
      <c r="C145" s="83">
        <v>9.5367484482804556E-3</v>
      </c>
      <c r="D145" s="4"/>
      <c r="I145" s="4"/>
      <c r="J145" s="99"/>
    </row>
    <row r="146" spans="1:11" customFormat="1" x14ac:dyDescent="0.55000000000000004">
      <c r="A146" s="134" t="s">
        <v>132</v>
      </c>
      <c r="B146" s="136"/>
      <c r="C146" s="83">
        <v>8.0121801531535409E-3</v>
      </c>
      <c r="D146" s="4"/>
      <c r="I146" s="4"/>
      <c r="J146" s="99"/>
    </row>
    <row r="147" spans="1:11" customFormat="1" x14ac:dyDescent="0.55000000000000004">
      <c r="A147" s="134" t="s">
        <v>135</v>
      </c>
      <c r="B147" s="136"/>
      <c r="C147" s="83">
        <v>6.098273180507657E-3</v>
      </c>
      <c r="D147" s="4"/>
      <c r="I147" s="4"/>
      <c r="J147" s="99"/>
    </row>
    <row r="148" spans="1:11" customFormat="1" x14ac:dyDescent="0.55000000000000004">
      <c r="A148" s="134" t="s">
        <v>133</v>
      </c>
      <c r="B148" s="136"/>
      <c r="C148" s="83">
        <v>5.922046200156965E-3</v>
      </c>
      <c r="D148" s="4"/>
      <c r="I148" s="4"/>
      <c r="J148" s="99"/>
    </row>
    <row r="149" spans="1:11" customFormat="1" ht="15" customHeight="1" x14ac:dyDescent="0.55000000000000004">
      <c r="A149" s="134" t="s">
        <v>134</v>
      </c>
      <c r="B149" s="136"/>
      <c r="C149" s="100">
        <v>1.8134985768646762E-3</v>
      </c>
      <c r="D149" s="4"/>
      <c r="I149" s="4"/>
      <c r="J149" s="99"/>
    </row>
    <row r="150" spans="1:11" customFormat="1" ht="12.75" customHeight="1" x14ac:dyDescent="0.55000000000000004">
      <c r="A150" s="4"/>
      <c r="B150" s="4"/>
      <c r="C150" s="4"/>
      <c r="D150" s="4"/>
    </row>
    <row r="151" spans="1:11" customFormat="1" x14ac:dyDescent="0.55000000000000004">
      <c r="A151" s="4"/>
      <c r="B151" s="4"/>
      <c r="C151" s="4"/>
      <c r="D151" s="4"/>
    </row>
    <row r="152" spans="1:11" customFormat="1" x14ac:dyDescent="0.55000000000000004">
      <c r="A152" s="4"/>
      <c r="B152" s="4"/>
      <c r="C152" s="4"/>
      <c r="D152" s="4"/>
    </row>
    <row r="153" spans="1:11" s="78" customFormat="1" x14ac:dyDescent="0.55000000000000004">
      <c r="E153"/>
      <c r="F153"/>
      <c r="G153"/>
      <c r="H153"/>
      <c r="I153" s="5"/>
      <c r="J153" s="5"/>
      <c r="K153" s="5"/>
    </row>
    <row r="154" spans="1:11" s="78" customFormat="1" x14ac:dyDescent="0.55000000000000004">
      <c r="E154"/>
      <c r="F154"/>
      <c r="G154"/>
      <c r="H154"/>
      <c r="I154" s="5"/>
      <c r="J154" s="5"/>
      <c r="K154" s="5"/>
    </row>
    <row r="155" spans="1:11" s="78" customFormat="1" ht="32.25" customHeight="1" x14ac:dyDescent="0.55000000000000004">
      <c r="A155" s="4"/>
      <c r="B155" s="5"/>
      <c r="C155" s="5"/>
      <c r="D155" s="5"/>
      <c r="E155"/>
      <c r="F155"/>
      <c r="G155"/>
      <c r="H155"/>
      <c r="I155" s="5"/>
      <c r="J155" s="5"/>
      <c r="K155" s="5"/>
    </row>
    <row r="156" spans="1:11" s="78" customFormat="1" ht="32.25" customHeight="1" x14ac:dyDescent="0.55000000000000004">
      <c r="A156" s="5"/>
      <c r="B156" s="5"/>
      <c r="C156" s="5"/>
      <c r="D156" s="5"/>
      <c r="E156"/>
      <c r="F156"/>
      <c r="G156"/>
      <c r="H156"/>
      <c r="I156" s="5"/>
      <c r="J156" s="5"/>
      <c r="K156" s="5"/>
    </row>
    <row r="157" spans="1:11" s="78" customFormat="1" ht="32.25" customHeight="1" x14ac:dyDescent="0.55000000000000004">
      <c r="A157" s="5"/>
      <c r="B157" s="5"/>
      <c r="C157" s="5"/>
      <c r="D157" s="5"/>
      <c r="E157"/>
      <c r="F157"/>
      <c r="G157"/>
      <c r="H157"/>
      <c r="I157" s="5"/>
      <c r="J157" s="5"/>
      <c r="K157" s="5"/>
    </row>
    <row r="158" spans="1:11" s="78" customFormat="1" ht="32.25" customHeight="1" x14ac:dyDescent="0.55000000000000004">
      <c r="A158" s="4"/>
      <c r="B158" s="5"/>
      <c r="C158" s="5"/>
      <c r="D158" s="5"/>
      <c r="E158"/>
      <c r="F158"/>
      <c r="G158"/>
      <c r="H158"/>
      <c r="I158" s="5"/>
      <c r="J158" s="5"/>
      <c r="K158" s="5"/>
    </row>
    <row r="159" spans="1:11" s="78" customFormat="1" ht="32.25" customHeight="1" x14ac:dyDescent="0.55000000000000004">
      <c r="A159" s="5"/>
      <c r="B159" s="5"/>
      <c r="C159" s="5"/>
      <c r="D159" s="5"/>
      <c r="E159"/>
      <c r="F159"/>
      <c r="G159"/>
      <c r="H159"/>
      <c r="I159" s="5"/>
      <c r="J159" s="5"/>
      <c r="K159" s="5"/>
    </row>
    <row r="160" spans="1:11" s="78" customFormat="1" ht="20.25" customHeight="1" x14ac:dyDescent="0.55000000000000004">
      <c r="A160" s="5"/>
      <c r="B160" s="5"/>
      <c r="C160" s="5"/>
      <c r="D160" s="5"/>
      <c r="E160"/>
      <c r="F160"/>
      <c r="G160"/>
      <c r="H160"/>
      <c r="I160" s="5"/>
      <c r="J160" s="5"/>
      <c r="K160" s="5"/>
    </row>
    <row r="161" spans="1:11" s="78" customFormat="1" ht="20.25" customHeight="1" x14ac:dyDescent="0.55000000000000004">
      <c r="A161" s="5"/>
      <c r="B161" s="5"/>
      <c r="C161" s="5"/>
      <c r="D161" s="5"/>
      <c r="E161"/>
      <c r="F161"/>
      <c r="G161"/>
      <c r="H161"/>
      <c r="I161" s="5"/>
      <c r="J161" s="5"/>
      <c r="K161" s="5"/>
    </row>
    <row r="162" spans="1:11" s="78" customFormat="1" ht="20.25" customHeight="1" x14ac:dyDescent="0.55000000000000004">
      <c r="A162" s="5"/>
      <c r="B162" s="5"/>
      <c r="C162" s="5"/>
      <c r="D162" s="5"/>
      <c r="E162"/>
      <c r="F162"/>
      <c r="G162"/>
      <c r="H162"/>
      <c r="I162" s="5"/>
      <c r="J162" s="5"/>
      <c r="K162" s="5"/>
    </row>
    <row r="163" spans="1:11" s="78" customFormat="1" ht="20.25" customHeight="1" x14ac:dyDescent="0.55000000000000004">
      <c r="A163" s="5"/>
      <c r="B163" s="5"/>
      <c r="C163" s="5"/>
      <c r="D163" s="5"/>
      <c r="E163"/>
      <c r="F163"/>
      <c r="G163"/>
      <c r="H163"/>
      <c r="I163" s="5"/>
      <c r="J163" s="5"/>
      <c r="K163" s="5"/>
    </row>
    <row r="164" spans="1:11" s="78" customFormat="1" ht="20.25" customHeight="1" x14ac:dyDescent="0.55000000000000004">
      <c r="A164" s="5"/>
      <c r="B164" s="5"/>
      <c r="C164" s="5"/>
      <c r="D164" s="5"/>
      <c r="E164"/>
      <c r="F164"/>
      <c r="G164"/>
      <c r="H164"/>
      <c r="I164" s="5"/>
      <c r="J164" s="5"/>
      <c r="K164" s="5"/>
    </row>
    <row r="165" spans="1:11" s="78" customFormat="1" ht="20.25" customHeight="1" x14ac:dyDescent="0.55000000000000004">
      <c r="A165" s="5"/>
      <c r="B165" s="5"/>
      <c r="C165" s="5"/>
      <c r="D165" s="5"/>
      <c r="E165"/>
      <c r="F165"/>
      <c r="G165"/>
      <c r="H165"/>
      <c r="I165" s="5"/>
      <c r="J165" s="5"/>
      <c r="K165" s="5"/>
    </row>
    <row r="166" spans="1:11" s="78" customFormat="1" ht="20.25" customHeight="1" x14ac:dyDescent="0.55000000000000004">
      <c r="A166" s="5"/>
      <c r="B166" s="5"/>
      <c r="C166" s="5"/>
      <c r="D166" s="5"/>
      <c r="E166"/>
      <c r="F166"/>
      <c r="G166"/>
      <c r="H166"/>
      <c r="I166" s="5"/>
      <c r="J166" s="5"/>
      <c r="K166" s="5"/>
    </row>
    <row r="167" spans="1:11" s="78" customFormat="1" ht="14.25" customHeight="1" x14ac:dyDescent="0.55000000000000004">
      <c r="A167" s="5"/>
      <c r="B167" s="5"/>
      <c r="C167" s="5"/>
      <c r="D167" s="5"/>
      <c r="E167"/>
      <c r="F167"/>
      <c r="G167"/>
      <c r="H167"/>
      <c r="I167" s="5"/>
      <c r="J167" s="5"/>
      <c r="K167" s="5"/>
    </row>
    <row r="168" spans="1:11" s="78" customFormat="1" x14ac:dyDescent="0.55000000000000004">
      <c r="A168" s="5"/>
      <c r="B168" s="5"/>
      <c r="C168" s="5"/>
      <c r="D168" s="5"/>
      <c r="E168"/>
      <c r="F168"/>
      <c r="G168"/>
      <c r="H168"/>
      <c r="I168" s="5"/>
      <c r="J168" s="5"/>
      <c r="K168" s="5"/>
    </row>
    <row r="169" spans="1:11" s="78" customFormat="1" x14ac:dyDescent="0.55000000000000004">
      <c r="A169" s="4"/>
      <c r="B169" s="5"/>
      <c r="C169" s="5"/>
      <c r="D169" s="5"/>
      <c r="E169"/>
      <c r="F169"/>
      <c r="G169"/>
      <c r="H169"/>
      <c r="I169" s="5"/>
      <c r="J169" s="5"/>
      <c r="K169" s="5"/>
    </row>
    <row r="170" spans="1:11" s="78" customFormat="1" x14ac:dyDescent="0.55000000000000004">
      <c r="A170" s="5"/>
      <c r="B170" s="5"/>
      <c r="C170" s="5"/>
      <c r="D170" s="5"/>
      <c r="E170"/>
      <c r="F170"/>
      <c r="G170"/>
      <c r="H170"/>
      <c r="I170" s="5"/>
      <c r="J170" s="5"/>
      <c r="K170" s="5"/>
    </row>
    <row r="171" spans="1:11" s="78" customFormat="1" x14ac:dyDescent="0.55000000000000004">
      <c r="A171" s="5"/>
      <c r="B171" s="5"/>
      <c r="C171" s="5"/>
      <c r="D171" s="5"/>
      <c r="E171"/>
      <c r="F171"/>
      <c r="G171"/>
      <c r="H171"/>
      <c r="I171" s="5"/>
      <c r="J171" s="5"/>
      <c r="K171" s="5"/>
    </row>
    <row r="172" spans="1:11" s="78" customFormat="1" x14ac:dyDescent="0.55000000000000004">
      <c r="A172" s="5"/>
      <c r="B172" s="5"/>
      <c r="C172" s="5"/>
      <c r="D172" s="5"/>
      <c r="E172"/>
      <c r="F172"/>
      <c r="G172"/>
      <c r="H172"/>
      <c r="I172" s="5"/>
      <c r="J172" s="5"/>
      <c r="K172" s="5"/>
    </row>
    <row r="173" spans="1:11" s="78" customFormat="1" x14ac:dyDescent="0.55000000000000004">
      <c r="A173" s="5"/>
      <c r="B173" s="5"/>
      <c r="C173" s="5"/>
      <c r="D173" s="5"/>
      <c r="E173"/>
      <c r="F173"/>
      <c r="G173"/>
      <c r="H173"/>
      <c r="I173" s="5"/>
      <c r="J173" s="5"/>
      <c r="K173" s="5"/>
    </row>
    <row r="174" spans="1:11" s="78" customFormat="1" x14ac:dyDescent="0.55000000000000004">
      <c r="A174" s="5"/>
      <c r="B174" s="5"/>
      <c r="C174" s="5"/>
      <c r="D174" s="5"/>
      <c r="E174"/>
      <c r="F174"/>
      <c r="G174"/>
      <c r="H174"/>
      <c r="I174" s="5"/>
      <c r="J174" s="5"/>
      <c r="K174" s="5"/>
    </row>
    <row r="175" spans="1:11" s="78" customFormat="1" ht="4.5" customHeight="1" x14ac:dyDescent="0.55000000000000004">
      <c r="A175" s="5"/>
      <c r="B175" s="5"/>
      <c r="C175" s="5"/>
      <c r="D175" s="5"/>
      <c r="E175"/>
      <c r="F175"/>
      <c r="G175"/>
      <c r="H175"/>
      <c r="I175" s="5"/>
      <c r="J175" s="5"/>
      <c r="K175" s="5"/>
    </row>
    <row r="176" spans="1:11" s="78" customFormat="1" x14ac:dyDescent="0.55000000000000004">
      <c r="A176" s="5"/>
      <c r="B176" s="5"/>
      <c r="C176" s="5"/>
      <c r="D176" s="5"/>
      <c r="E176"/>
      <c r="F176"/>
      <c r="G176"/>
      <c r="H176"/>
      <c r="I176" s="5"/>
      <c r="J176" s="5"/>
      <c r="K176" s="5"/>
    </row>
    <row r="177" spans="1:11" s="78" customFormat="1" x14ac:dyDescent="0.55000000000000004">
      <c r="A177" s="5"/>
      <c r="B177" s="5"/>
      <c r="C177" s="5"/>
      <c r="D177" s="5"/>
      <c r="E177"/>
      <c r="F177"/>
      <c r="G177"/>
      <c r="H177"/>
      <c r="I177" s="5"/>
      <c r="J177" s="5"/>
      <c r="K177" s="5"/>
    </row>
    <row r="178" spans="1:11" s="78" customFormat="1" x14ac:dyDescent="0.55000000000000004">
      <c r="A178" s="5"/>
      <c r="B178" s="5"/>
      <c r="C178" s="5"/>
      <c r="D178" s="5"/>
      <c r="E178"/>
      <c r="F178"/>
      <c r="G178"/>
      <c r="H178"/>
      <c r="I178" s="5"/>
      <c r="J178" s="5"/>
      <c r="K178" s="5"/>
    </row>
    <row r="179" spans="1:11" s="78" customFormat="1" x14ac:dyDescent="0.55000000000000004">
      <c r="A179" s="5"/>
      <c r="B179" s="5"/>
      <c r="C179" s="5"/>
      <c r="D179" s="5"/>
      <c r="E179"/>
      <c r="F179"/>
      <c r="G179"/>
      <c r="H179"/>
      <c r="I179" s="5"/>
      <c r="J179" s="5"/>
      <c r="K179" s="5"/>
    </row>
    <row r="180" spans="1:11" s="78" customFormat="1" x14ac:dyDescent="0.55000000000000004">
      <c r="A180" s="5"/>
      <c r="B180" s="5"/>
      <c r="C180" s="5"/>
      <c r="D180" s="5"/>
      <c r="E180"/>
      <c r="F180"/>
      <c r="G180"/>
      <c r="H180"/>
      <c r="I180" s="5"/>
      <c r="J180" s="5"/>
      <c r="K180" s="5"/>
    </row>
    <row r="181" spans="1:11" s="78" customFormat="1" x14ac:dyDescent="0.55000000000000004">
      <c r="A181" s="5"/>
      <c r="B181" s="5"/>
      <c r="C181" s="5"/>
      <c r="D181" s="5"/>
      <c r="E181"/>
      <c r="F181"/>
      <c r="G181"/>
      <c r="H181"/>
      <c r="I181" s="5"/>
      <c r="J181" s="5"/>
      <c r="K181" s="5"/>
    </row>
    <row r="182" spans="1:11" s="78" customFormat="1" x14ac:dyDescent="0.55000000000000004">
      <c r="A182" s="5"/>
      <c r="B182" s="5"/>
      <c r="C182" s="5"/>
      <c r="D182" s="5"/>
      <c r="E182"/>
      <c r="F182"/>
      <c r="G182"/>
      <c r="H182"/>
      <c r="I182" s="5"/>
      <c r="J182" s="5"/>
      <c r="K182" s="5"/>
    </row>
    <row r="183" spans="1:11" s="78" customFormat="1" x14ac:dyDescent="0.55000000000000004">
      <c r="A183" s="5"/>
      <c r="B183" s="5"/>
      <c r="C183" s="5"/>
      <c r="D183" s="5"/>
      <c r="E183"/>
      <c r="F183"/>
      <c r="G183"/>
      <c r="H183"/>
      <c r="I183" s="5"/>
      <c r="J183" s="5"/>
      <c r="K183" s="5"/>
    </row>
    <row r="184" spans="1:11" s="78" customFormat="1" x14ac:dyDescent="0.55000000000000004">
      <c r="A184" s="5"/>
      <c r="B184" s="5"/>
      <c r="C184" s="5"/>
      <c r="D184" s="5"/>
      <c r="E184"/>
      <c r="F184"/>
      <c r="G184"/>
      <c r="H184"/>
      <c r="I184" s="5"/>
      <c r="J184" s="5"/>
      <c r="K184" s="5"/>
    </row>
    <row r="185" spans="1:11" s="78" customFormat="1" x14ac:dyDescent="0.55000000000000004">
      <c r="A185" s="5"/>
      <c r="B185" s="5"/>
      <c r="C185" s="5"/>
      <c r="D185" s="5"/>
      <c r="E185"/>
      <c r="F185"/>
      <c r="G185"/>
      <c r="H185"/>
      <c r="I185" s="5"/>
      <c r="J185" s="5"/>
      <c r="K185" s="5"/>
    </row>
    <row r="186" spans="1:11" s="78" customFormat="1" x14ac:dyDescent="0.55000000000000004">
      <c r="A186" s="5"/>
      <c r="B186" s="5"/>
      <c r="C186" s="5"/>
      <c r="D186" s="5"/>
      <c r="E186"/>
      <c r="F186"/>
      <c r="G186"/>
      <c r="H186"/>
      <c r="I186" s="5"/>
      <c r="J186" s="5"/>
      <c r="K186" s="5"/>
    </row>
    <row r="187" spans="1:11" s="78" customFormat="1" x14ac:dyDescent="0.55000000000000004">
      <c r="A187" s="5"/>
      <c r="B187" s="5"/>
      <c r="C187" s="5"/>
      <c r="D187" s="5"/>
      <c r="E187"/>
      <c r="F187"/>
      <c r="G187"/>
      <c r="H187"/>
      <c r="I187" s="5"/>
      <c r="J187" s="5"/>
      <c r="K187" s="5"/>
    </row>
    <row r="188" spans="1:11" s="78" customFormat="1" x14ac:dyDescent="0.55000000000000004">
      <c r="A188" s="5"/>
      <c r="B188" s="5"/>
      <c r="C188" s="5"/>
      <c r="D188" s="5"/>
      <c r="E188"/>
      <c r="F188"/>
      <c r="G188"/>
      <c r="H188"/>
      <c r="I188" s="5"/>
      <c r="J188" s="5"/>
      <c r="K188" s="5"/>
    </row>
    <row r="189" spans="1:11" s="78" customFormat="1" x14ac:dyDescent="0.55000000000000004">
      <c r="A189" s="5"/>
      <c r="B189" s="5"/>
      <c r="C189" s="5"/>
      <c r="D189" s="5"/>
      <c r="E189"/>
      <c r="F189"/>
      <c r="G189"/>
      <c r="H189"/>
      <c r="I189" s="5"/>
      <c r="J189" s="5"/>
      <c r="K189" s="5"/>
    </row>
    <row r="190" spans="1:11" s="78" customFormat="1" x14ac:dyDescent="0.55000000000000004">
      <c r="A190" s="5"/>
      <c r="B190" s="5"/>
      <c r="C190" s="5"/>
      <c r="D190" s="5"/>
      <c r="E190"/>
      <c r="F190"/>
      <c r="G190"/>
      <c r="H190"/>
      <c r="I190" s="5"/>
      <c r="J190" s="5"/>
      <c r="K190" s="5"/>
    </row>
    <row r="191" spans="1:11" s="78" customFormat="1" x14ac:dyDescent="0.55000000000000004">
      <c r="A191" s="5"/>
      <c r="B191" s="5"/>
      <c r="C191" s="5"/>
      <c r="D191" s="5"/>
      <c r="E191"/>
      <c r="F191"/>
      <c r="G191"/>
      <c r="H191"/>
      <c r="I191" s="5"/>
      <c r="J191" s="5"/>
      <c r="K191" s="5"/>
    </row>
    <row r="192" spans="1:11" s="78" customFormat="1" x14ac:dyDescent="0.55000000000000004">
      <c r="A192" s="5"/>
      <c r="B192" s="5"/>
      <c r="C192" s="5"/>
      <c r="D192" s="5"/>
      <c r="E192"/>
      <c r="F192"/>
      <c r="G192"/>
      <c r="H192"/>
      <c r="I192" s="5"/>
      <c r="J192" s="5"/>
      <c r="K192" s="5"/>
    </row>
    <row r="193" spans="1:11" s="78" customFormat="1" x14ac:dyDescent="0.55000000000000004">
      <c r="A193" s="5"/>
      <c r="B193" s="5"/>
      <c r="C193" s="5"/>
      <c r="D193" s="5"/>
      <c r="E193"/>
      <c r="F193"/>
      <c r="G193"/>
      <c r="H193"/>
      <c r="I193" s="5"/>
      <c r="J193" s="5"/>
      <c r="K193" s="5"/>
    </row>
    <row r="194" spans="1:11" s="78" customFormat="1" x14ac:dyDescent="0.55000000000000004">
      <c r="A194" s="5"/>
      <c r="B194" s="5"/>
      <c r="C194" s="5"/>
      <c r="D194" s="5"/>
      <c r="E194"/>
      <c r="F194"/>
      <c r="G194"/>
      <c r="H194"/>
      <c r="I194" s="5"/>
      <c r="J194" s="5"/>
      <c r="K194" s="5"/>
    </row>
    <row r="195" spans="1:11" s="78" customFormat="1" x14ac:dyDescent="0.55000000000000004">
      <c r="A195" s="5"/>
      <c r="B195" s="5"/>
      <c r="C195" s="5"/>
      <c r="D195" s="5"/>
      <c r="E195"/>
      <c r="F195"/>
      <c r="G195"/>
      <c r="H195"/>
      <c r="I195" s="5"/>
      <c r="J195" s="5"/>
      <c r="K195" s="5"/>
    </row>
    <row r="196" spans="1:11" s="78" customFormat="1" x14ac:dyDescent="0.55000000000000004">
      <c r="A196" s="5"/>
      <c r="B196" s="5"/>
      <c r="C196" s="5"/>
      <c r="D196" s="5"/>
      <c r="E196"/>
      <c r="F196"/>
      <c r="G196"/>
      <c r="H196"/>
      <c r="I196" s="5"/>
      <c r="J196" s="5"/>
      <c r="K196" s="5"/>
    </row>
    <row r="197" spans="1:11" s="78" customFormat="1" x14ac:dyDescent="0.55000000000000004">
      <c r="A197" s="5"/>
      <c r="B197" s="5"/>
      <c r="C197" s="5"/>
      <c r="D197" s="5"/>
      <c r="E197"/>
      <c r="F197"/>
      <c r="G197"/>
      <c r="H197"/>
      <c r="I197" s="5"/>
      <c r="J197" s="5"/>
      <c r="K197" s="5"/>
    </row>
    <row r="198" spans="1:11" s="78" customFormat="1" x14ac:dyDescent="0.55000000000000004">
      <c r="A198" s="5"/>
      <c r="B198" s="5"/>
      <c r="C198" s="5"/>
      <c r="D198" s="5"/>
      <c r="E198"/>
      <c r="F198"/>
      <c r="G198"/>
      <c r="H198"/>
      <c r="I198" s="5"/>
      <c r="J198" s="5"/>
      <c r="K198" s="5"/>
    </row>
    <row r="199" spans="1:11" s="78" customFormat="1" x14ac:dyDescent="0.55000000000000004">
      <c r="A199" s="5"/>
      <c r="B199" s="5"/>
      <c r="C199" s="5"/>
      <c r="D199" s="5"/>
      <c r="E199"/>
      <c r="F199"/>
      <c r="G199"/>
      <c r="H199"/>
      <c r="I199" s="5"/>
      <c r="J199" s="5"/>
      <c r="K199" s="5"/>
    </row>
    <row r="200" spans="1:11" s="78" customFormat="1" x14ac:dyDescent="0.55000000000000004">
      <c r="A200" s="5"/>
      <c r="B200" s="5"/>
      <c r="C200" s="5"/>
      <c r="D200" s="5"/>
      <c r="E200"/>
      <c r="F200"/>
      <c r="G200"/>
      <c r="H200"/>
      <c r="I200" s="5"/>
      <c r="J200" s="5"/>
      <c r="K200" s="5"/>
    </row>
    <row r="201" spans="1:11" s="78" customFormat="1" x14ac:dyDescent="0.55000000000000004">
      <c r="A201" s="5"/>
      <c r="B201" s="5"/>
      <c r="C201" s="5"/>
      <c r="D201" s="5"/>
      <c r="E201"/>
      <c r="F201"/>
      <c r="G201"/>
      <c r="H201"/>
      <c r="I201" s="5"/>
      <c r="J201" s="5"/>
      <c r="K201" s="5"/>
    </row>
    <row r="202" spans="1:11" s="78" customFormat="1" x14ac:dyDescent="0.55000000000000004">
      <c r="A202" s="5"/>
      <c r="B202" s="5"/>
      <c r="C202" s="5"/>
      <c r="D202" s="5"/>
      <c r="E202"/>
      <c r="F202"/>
      <c r="G202"/>
      <c r="H202"/>
      <c r="I202" s="5"/>
      <c r="J202" s="5"/>
      <c r="K202" s="5"/>
    </row>
    <row r="203" spans="1:11" s="78" customFormat="1" x14ac:dyDescent="0.55000000000000004">
      <c r="A203" s="5"/>
      <c r="B203" s="5"/>
      <c r="C203" s="5"/>
      <c r="D203" s="5"/>
      <c r="E203"/>
      <c r="F203"/>
      <c r="G203"/>
      <c r="H203"/>
      <c r="I203" s="5"/>
      <c r="J203" s="5"/>
      <c r="K203" s="5"/>
    </row>
    <row r="204" spans="1:11" s="78" customFormat="1" x14ac:dyDescent="0.55000000000000004">
      <c r="A204" s="5"/>
      <c r="B204" s="5"/>
      <c r="C204" s="5"/>
      <c r="D204" s="5"/>
      <c r="E204"/>
      <c r="F204"/>
      <c r="G204"/>
      <c r="H204"/>
      <c r="I204" s="5"/>
      <c r="J204" s="5"/>
      <c r="K204" s="5"/>
    </row>
    <row r="205" spans="1:11" s="78" customFormat="1" x14ac:dyDescent="0.55000000000000004">
      <c r="A205" s="5"/>
      <c r="B205" s="5"/>
      <c r="C205" s="5"/>
      <c r="D205" s="5"/>
      <c r="E205"/>
      <c r="F205"/>
      <c r="G205"/>
      <c r="H205"/>
      <c r="I205" s="5"/>
      <c r="J205" s="5"/>
      <c r="K205" s="5"/>
    </row>
    <row r="206" spans="1:11" s="78" customFormat="1" x14ac:dyDescent="0.55000000000000004">
      <c r="A206" s="5"/>
      <c r="B206" s="5"/>
      <c r="C206" s="5"/>
      <c r="D206" s="5"/>
      <c r="E206"/>
      <c r="F206"/>
      <c r="G206"/>
      <c r="H206"/>
      <c r="I206" s="5"/>
      <c r="J206" s="5"/>
      <c r="K206" s="5"/>
    </row>
    <row r="207" spans="1:11" s="78" customFormat="1" x14ac:dyDescent="0.55000000000000004">
      <c r="A207" s="5"/>
      <c r="B207" s="5"/>
      <c r="C207" s="5"/>
      <c r="D207" s="5"/>
      <c r="E207"/>
      <c r="F207"/>
      <c r="G207"/>
      <c r="H207"/>
      <c r="I207" s="5"/>
      <c r="J207" s="5"/>
      <c r="K207" s="5"/>
    </row>
    <row r="208" spans="1:11" s="78" customFormat="1" x14ac:dyDescent="0.55000000000000004">
      <c r="A208" s="5"/>
      <c r="B208" s="5"/>
      <c r="C208" s="5"/>
      <c r="D208" s="5"/>
      <c r="E208"/>
      <c r="F208"/>
      <c r="G208"/>
      <c r="H208"/>
      <c r="I208" s="5"/>
      <c r="J208" s="5"/>
      <c r="K208" s="5"/>
    </row>
    <row r="209" spans="1:11" s="78" customFormat="1" x14ac:dyDescent="0.55000000000000004">
      <c r="A209" s="5"/>
      <c r="B209" s="5"/>
      <c r="C209" s="5"/>
      <c r="D209" s="5"/>
      <c r="E209"/>
      <c r="F209"/>
      <c r="G209"/>
      <c r="H209"/>
      <c r="I209" s="5"/>
      <c r="J209" s="5"/>
      <c r="K209" s="5"/>
    </row>
    <row r="210" spans="1:11" s="78" customFormat="1" x14ac:dyDescent="0.55000000000000004">
      <c r="A210" s="5"/>
      <c r="B210" s="5"/>
      <c r="C210" s="5"/>
      <c r="D210" s="5"/>
      <c r="E210"/>
      <c r="F210"/>
      <c r="G210"/>
      <c r="H210"/>
      <c r="I210" s="5"/>
      <c r="J210" s="5"/>
      <c r="K210" s="5"/>
    </row>
    <row r="211" spans="1:11" s="78" customFormat="1" x14ac:dyDescent="0.55000000000000004">
      <c r="A211" s="5"/>
      <c r="B211" s="5"/>
      <c r="C211" s="5"/>
      <c r="D211" s="5"/>
      <c r="E211"/>
      <c r="F211"/>
      <c r="G211"/>
      <c r="H211"/>
      <c r="I211" s="5"/>
      <c r="J211" s="5"/>
      <c r="K211" s="5"/>
    </row>
    <row r="212" spans="1:11" s="78" customFormat="1" x14ac:dyDescent="0.55000000000000004">
      <c r="A212" s="5"/>
      <c r="B212" s="5"/>
      <c r="C212" s="5"/>
      <c r="D212" s="5"/>
      <c r="E212"/>
      <c r="F212"/>
      <c r="G212"/>
      <c r="H212"/>
      <c r="I212" s="5"/>
      <c r="J212" s="5"/>
      <c r="K212" s="5"/>
    </row>
    <row r="213" spans="1:11" s="78" customFormat="1" x14ac:dyDescent="0.55000000000000004">
      <c r="A213" s="5"/>
      <c r="B213" s="5"/>
      <c r="C213" s="5"/>
      <c r="D213" s="5"/>
      <c r="E213"/>
      <c r="F213"/>
      <c r="G213"/>
      <c r="H213"/>
      <c r="I213" s="5"/>
      <c r="J213" s="5"/>
      <c r="K213" s="5"/>
    </row>
    <row r="214" spans="1:11" s="78" customFormat="1" x14ac:dyDescent="0.55000000000000004">
      <c r="A214" s="5"/>
      <c r="B214" s="5"/>
      <c r="C214" s="5"/>
      <c r="D214" s="5"/>
      <c r="E214"/>
      <c r="F214"/>
      <c r="G214"/>
      <c r="H214"/>
      <c r="I214" s="5"/>
      <c r="J214" s="5"/>
      <c r="K214" s="5"/>
    </row>
    <row r="215" spans="1:11" s="78" customFormat="1" x14ac:dyDescent="0.55000000000000004">
      <c r="A215" s="5"/>
      <c r="B215" s="5"/>
      <c r="C215" s="5"/>
      <c r="D215" s="5"/>
      <c r="E215"/>
      <c r="F215"/>
      <c r="G215"/>
      <c r="H215"/>
      <c r="I215" s="5"/>
      <c r="J215" s="5"/>
      <c r="K215" s="5"/>
    </row>
    <row r="216" spans="1:11" s="78" customFormat="1" x14ac:dyDescent="0.55000000000000004">
      <c r="A216" s="5"/>
      <c r="B216" s="5"/>
      <c r="C216" s="5"/>
      <c r="D216" s="5"/>
      <c r="E216"/>
      <c r="F216"/>
      <c r="G216"/>
      <c r="H216"/>
      <c r="I216" s="5"/>
      <c r="J216" s="5"/>
      <c r="K216" s="5"/>
    </row>
    <row r="217" spans="1:11" s="78" customFormat="1" x14ac:dyDescent="0.55000000000000004">
      <c r="A217" s="5"/>
      <c r="B217" s="5"/>
      <c r="C217" s="5"/>
      <c r="D217" s="5"/>
      <c r="E217"/>
      <c r="F217"/>
      <c r="G217"/>
      <c r="H217"/>
      <c r="I217" s="5"/>
      <c r="J217" s="5"/>
      <c r="K217" s="5"/>
    </row>
    <row r="218" spans="1:11" s="78" customFormat="1" x14ac:dyDescent="0.55000000000000004">
      <c r="A218" s="5"/>
      <c r="B218" s="5"/>
      <c r="C218" s="5"/>
      <c r="D218" s="5"/>
      <c r="E218"/>
      <c r="F218"/>
      <c r="G218"/>
      <c r="H218"/>
      <c r="I218" s="5"/>
      <c r="J218" s="5"/>
      <c r="K218" s="5"/>
    </row>
    <row r="219" spans="1:11" s="78" customFormat="1" x14ac:dyDescent="0.55000000000000004">
      <c r="A219" s="5"/>
      <c r="B219" s="5"/>
      <c r="C219" s="5"/>
      <c r="D219" s="5"/>
      <c r="E219"/>
      <c r="F219"/>
      <c r="G219"/>
      <c r="H219"/>
      <c r="I219" s="5"/>
      <c r="J219" s="5"/>
      <c r="K219" s="5"/>
    </row>
    <row r="220" spans="1:11" s="78" customFormat="1" x14ac:dyDescent="0.55000000000000004">
      <c r="A220" s="5"/>
      <c r="B220" s="5"/>
      <c r="C220" s="5"/>
      <c r="D220" s="5"/>
      <c r="E220"/>
      <c r="F220"/>
      <c r="G220"/>
      <c r="H220"/>
      <c r="I220" s="5"/>
      <c r="J220" s="5"/>
      <c r="K220" s="5"/>
    </row>
    <row r="221" spans="1:11" s="78" customFormat="1" x14ac:dyDescent="0.55000000000000004">
      <c r="A221" s="5"/>
      <c r="B221" s="5"/>
      <c r="C221" s="5"/>
      <c r="D221" s="5"/>
      <c r="E221"/>
      <c r="F221"/>
      <c r="G221"/>
      <c r="H221"/>
      <c r="I221" s="5"/>
      <c r="J221" s="5"/>
      <c r="K221" s="5"/>
    </row>
    <row r="222" spans="1:11" s="78" customFormat="1" x14ac:dyDescent="0.55000000000000004">
      <c r="A222" s="5"/>
      <c r="B222" s="5"/>
      <c r="C222" s="5"/>
      <c r="D222" s="5"/>
      <c r="E222"/>
      <c r="F222"/>
      <c r="G222"/>
      <c r="H222"/>
      <c r="I222" s="5"/>
      <c r="J222" s="5"/>
      <c r="K222" s="5"/>
    </row>
    <row r="223" spans="1:11" s="78" customFormat="1" x14ac:dyDescent="0.55000000000000004">
      <c r="A223" s="5"/>
      <c r="B223" s="5"/>
      <c r="C223" s="5"/>
      <c r="D223" s="5"/>
      <c r="E223"/>
      <c r="F223"/>
      <c r="G223"/>
      <c r="H223"/>
      <c r="I223" s="5"/>
      <c r="J223" s="5"/>
      <c r="K223" s="5"/>
    </row>
    <row r="224" spans="1:11" s="78" customFormat="1" x14ac:dyDescent="0.55000000000000004">
      <c r="A224" s="5"/>
      <c r="B224" s="5"/>
      <c r="C224" s="5"/>
      <c r="D224" s="5"/>
      <c r="E224"/>
      <c r="F224"/>
      <c r="G224"/>
      <c r="H224"/>
      <c r="I224" s="5"/>
      <c r="J224" s="5"/>
      <c r="K224" s="5"/>
    </row>
    <row r="225" spans="1:11" s="78" customFormat="1" x14ac:dyDescent="0.55000000000000004">
      <c r="A225" s="5"/>
      <c r="B225" s="5"/>
      <c r="C225" s="5"/>
      <c r="D225" s="5"/>
      <c r="E225"/>
      <c r="F225"/>
      <c r="G225"/>
      <c r="H225"/>
      <c r="I225" s="5"/>
      <c r="J225" s="5"/>
      <c r="K225" s="5"/>
    </row>
    <row r="226" spans="1:11" s="78" customFormat="1" x14ac:dyDescent="0.55000000000000004">
      <c r="A226" s="5"/>
      <c r="B226" s="5"/>
      <c r="C226" s="5"/>
      <c r="D226" s="5"/>
      <c r="E226"/>
      <c r="F226"/>
      <c r="G226"/>
      <c r="H226"/>
      <c r="I226" s="5"/>
      <c r="J226" s="5"/>
      <c r="K226" s="5"/>
    </row>
    <row r="227" spans="1:11" s="78" customFormat="1" x14ac:dyDescent="0.55000000000000004">
      <c r="A227" s="5"/>
      <c r="B227" s="5"/>
      <c r="C227" s="5"/>
      <c r="D227" s="5"/>
      <c r="E227"/>
      <c r="F227"/>
      <c r="G227"/>
      <c r="H227"/>
      <c r="I227" s="5"/>
      <c r="J227" s="5"/>
      <c r="K227" s="5"/>
    </row>
    <row r="228" spans="1:11" s="78" customFormat="1" x14ac:dyDescent="0.55000000000000004">
      <c r="A228" s="5"/>
      <c r="B228" s="5"/>
      <c r="C228" s="5"/>
      <c r="D228" s="5"/>
      <c r="E228"/>
      <c r="F228"/>
      <c r="G228"/>
      <c r="H228"/>
      <c r="I228" s="5"/>
      <c r="J228" s="5"/>
      <c r="K228" s="5"/>
    </row>
    <row r="229" spans="1:11" s="78" customFormat="1" x14ac:dyDescent="0.55000000000000004">
      <c r="A229" s="5"/>
      <c r="B229" s="5"/>
      <c r="C229" s="5"/>
      <c r="D229" s="5"/>
      <c r="E229"/>
      <c r="F229"/>
      <c r="G229"/>
      <c r="H229"/>
      <c r="I229" s="5"/>
      <c r="J229" s="5"/>
      <c r="K229" s="5"/>
    </row>
    <row r="230" spans="1:11" s="78" customFormat="1" x14ac:dyDescent="0.55000000000000004">
      <c r="A230" s="5"/>
      <c r="B230" s="5"/>
      <c r="C230" s="5"/>
      <c r="D230" s="5"/>
      <c r="E230"/>
      <c r="F230"/>
      <c r="G230"/>
      <c r="H230"/>
      <c r="I230" s="5"/>
      <c r="J230" s="5"/>
      <c r="K230" s="5"/>
    </row>
    <row r="231" spans="1:11" s="78" customFormat="1" ht="44.5" customHeight="1" x14ac:dyDescent="0.55000000000000004">
      <c r="A231" s="5"/>
      <c r="B231" s="5"/>
      <c r="C231" s="5"/>
      <c r="D231" s="5"/>
      <c r="E231"/>
      <c r="F231"/>
      <c r="G231"/>
      <c r="H231"/>
      <c r="I231" s="5"/>
      <c r="J231" s="5"/>
      <c r="K231" s="5"/>
    </row>
    <row r="232" spans="1:11" s="78" customFormat="1" ht="55.5" customHeight="1" x14ac:dyDescent="0.55000000000000004">
      <c r="A232" s="5"/>
      <c r="B232" s="5"/>
      <c r="C232" s="5"/>
      <c r="D232" s="5"/>
      <c r="E232"/>
      <c r="F232"/>
      <c r="G232"/>
      <c r="H232"/>
      <c r="I232" s="5"/>
      <c r="J232" s="5"/>
      <c r="K232" s="5"/>
    </row>
    <row r="233" spans="1:11" s="78" customFormat="1" ht="94.5" customHeight="1" x14ac:dyDescent="0.55000000000000004">
      <c r="A233" s="5"/>
      <c r="B233" s="5"/>
      <c r="C233" s="5"/>
      <c r="D233" s="5"/>
      <c r="E233"/>
      <c r="F233"/>
      <c r="G233"/>
      <c r="H233"/>
      <c r="I233" s="5"/>
      <c r="J233" s="5"/>
      <c r="K233" s="5"/>
    </row>
    <row r="234" spans="1:11" s="78" customFormat="1" ht="47.1" customHeight="1" x14ac:dyDescent="0.55000000000000004">
      <c r="A234" s="5"/>
      <c r="B234" s="5"/>
      <c r="C234" s="5"/>
      <c r="D234" s="5"/>
      <c r="E234"/>
      <c r="F234"/>
      <c r="G234"/>
      <c r="H234"/>
      <c r="I234" s="5"/>
      <c r="J234" s="5"/>
      <c r="K234" s="5"/>
    </row>
    <row r="235" spans="1:11" s="78" customFormat="1" x14ac:dyDescent="0.55000000000000004">
      <c r="A235" s="5"/>
      <c r="B235" s="5"/>
      <c r="C235" s="5"/>
      <c r="D235" s="5"/>
      <c r="E235"/>
      <c r="F235"/>
      <c r="G235"/>
      <c r="H235"/>
      <c r="I235" s="5"/>
      <c r="J235" s="5"/>
      <c r="K235" s="5"/>
    </row>
    <row r="236" spans="1:11" s="78" customFormat="1" ht="147.6" customHeight="1" x14ac:dyDescent="0.55000000000000004">
      <c r="A236" s="5"/>
      <c r="B236" s="5"/>
      <c r="C236" s="5"/>
      <c r="D236" s="5"/>
      <c r="E236"/>
      <c r="F236"/>
      <c r="G236"/>
      <c r="H236"/>
      <c r="I236" s="5"/>
      <c r="J236" s="5"/>
      <c r="K236" s="5"/>
    </row>
    <row r="237" spans="1:11" s="78" customFormat="1" ht="61" customHeight="1" x14ac:dyDescent="0.55000000000000004">
      <c r="A237" s="5"/>
      <c r="B237" s="5"/>
      <c r="C237" s="5"/>
      <c r="D237" s="5"/>
      <c r="E237"/>
      <c r="F237"/>
      <c r="G237"/>
      <c r="H237"/>
      <c r="I237" s="5"/>
      <c r="J237" s="5"/>
      <c r="K237" s="5"/>
    </row>
    <row r="238" spans="1:11" s="78" customFormat="1" x14ac:dyDescent="0.55000000000000004">
      <c r="A238" s="5"/>
      <c r="B238" s="5"/>
      <c r="C238" s="5"/>
      <c r="D238" s="5"/>
      <c r="E238"/>
      <c r="F238"/>
      <c r="G238"/>
      <c r="H238"/>
      <c r="I238" s="5"/>
      <c r="J238" s="5"/>
      <c r="K238" s="5"/>
    </row>
    <row r="239" spans="1:11" s="78" customFormat="1" x14ac:dyDescent="0.55000000000000004">
      <c r="A239" s="5"/>
      <c r="B239" s="5"/>
      <c r="C239" s="5"/>
      <c r="D239" s="5"/>
      <c r="E239"/>
      <c r="F239"/>
      <c r="G239"/>
      <c r="H239"/>
      <c r="I239" s="5"/>
      <c r="J239" s="5"/>
      <c r="K239" s="5"/>
    </row>
    <row r="240" spans="1:11" s="78" customFormat="1" x14ac:dyDescent="0.55000000000000004">
      <c r="A240" s="5"/>
      <c r="B240" s="5"/>
      <c r="C240" s="5"/>
      <c r="D240" s="5"/>
      <c r="E240"/>
      <c r="F240"/>
      <c r="G240"/>
      <c r="H240"/>
      <c r="I240" s="5"/>
      <c r="J240" s="5"/>
      <c r="K240" s="5"/>
    </row>
    <row r="241" spans="1:11" s="78" customFormat="1" x14ac:dyDescent="0.55000000000000004">
      <c r="A241" s="5"/>
      <c r="B241" s="5"/>
      <c r="C241" s="5"/>
      <c r="D241" s="5"/>
      <c r="E241"/>
      <c r="F241"/>
      <c r="G241"/>
      <c r="H241"/>
      <c r="I241" s="5"/>
      <c r="J241" s="5"/>
      <c r="K241" s="5"/>
    </row>
  </sheetData>
  <sortState xmlns:xlrd2="http://schemas.microsoft.com/office/spreadsheetml/2017/richdata2" ref="H22:J25">
    <sortCondition descending="1" ref="J25"/>
  </sortState>
  <mergeCells count="91">
    <mergeCell ref="A123:B123"/>
    <mergeCell ref="A124:B124"/>
    <mergeCell ref="A125:B125"/>
    <mergeCell ref="A127:B127"/>
    <mergeCell ref="A126:C126"/>
    <mergeCell ref="A110:B110"/>
    <mergeCell ref="A111:B111"/>
    <mergeCell ref="A112:B112"/>
    <mergeCell ref="A113:B113"/>
    <mergeCell ref="A122:B122"/>
    <mergeCell ref="A117:B117"/>
    <mergeCell ref="A118:B118"/>
    <mergeCell ref="E111:F111"/>
    <mergeCell ref="G111:H111"/>
    <mergeCell ref="E114:F114"/>
    <mergeCell ref="G114:H114"/>
    <mergeCell ref="E113:F113"/>
    <mergeCell ref="G113:H113"/>
    <mergeCell ref="E116:F116"/>
    <mergeCell ref="G116:H116"/>
    <mergeCell ref="A114:B114"/>
    <mergeCell ref="A115:B115"/>
    <mergeCell ref="A116:B116"/>
    <mergeCell ref="G8:H8"/>
    <mergeCell ref="A53:A54"/>
    <mergeCell ref="H17:I18"/>
    <mergeCell ref="D45:E45"/>
    <mergeCell ref="D46:E46"/>
    <mergeCell ref="D47:E47"/>
    <mergeCell ref="D48:E48"/>
    <mergeCell ref="A17:A18"/>
    <mergeCell ref="I8:K8"/>
    <mergeCell ref="K41:K43"/>
    <mergeCell ref="A8:D8"/>
    <mergeCell ref="J17:J18"/>
    <mergeCell ref="E107:F107"/>
    <mergeCell ref="E109:F109"/>
    <mergeCell ref="E110:F110"/>
    <mergeCell ref="E108:H108"/>
    <mergeCell ref="A146:B146"/>
    <mergeCell ref="A139:B139"/>
    <mergeCell ref="E142:F142"/>
    <mergeCell ref="E143:F143"/>
    <mergeCell ref="A145:B145"/>
    <mergeCell ref="G139:H139"/>
    <mergeCell ref="G140:H140"/>
    <mergeCell ref="G141:H141"/>
    <mergeCell ref="G142:H142"/>
    <mergeCell ref="E139:F139"/>
    <mergeCell ref="E140:F140"/>
    <mergeCell ref="E141:F141"/>
    <mergeCell ref="A147:B147"/>
    <mergeCell ref="A148:B148"/>
    <mergeCell ref="A149:B149"/>
    <mergeCell ref="E115:H115"/>
    <mergeCell ref="A134:B134"/>
    <mergeCell ref="G133:H133"/>
    <mergeCell ref="G134:H134"/>
    <mergeCell ref="E133:F133"/>
    <mergeCell ref="A137:B137"/>
    <mergeCell ref="A138:B138"/>
    <mergeCell ref="A140:B140"/>
    <mergeCell ref="A141:B141"/>
    <mergeCell ref="A142:B142"/>
    <mergeCell ref="A143:B143"/>
    <mergeCell ref="A144:B144"/>
    <mergeCell ref="G143:H143"/>
    <mergeCell ref="G138:H138"/>
    <mergeCell ref="A135:B135"/>
    <mergeCell ref="A136:B136"/>
    <mergeCell ref="E134:F134"/>
    <mergeCell ref="E135:F135"/>
    <mergeCell ref="E136:F136"/>
    <mergeCell ref="E137:F137"/>
    <mergeCell ref="E138:F138"/>
    <mergeCell ref="A133:B133"/>
    <mergeCell ref="B53:C53"/>
    <mergeCell ref="G135:H135"/>
    <mergeCell ref="G136:H136"/>
    <mergeCell ref="G137:H137"/>
    <mergeCell ref="G107:H107"/>
    <mergeCell ref="G109:H109"/>
    <mergeCell ref="G110:H110"/>
    <mergeCell ref="A108:C108"/>
    <mergeCell ref="A107:B107"/>
    <mergeCell ref="A109:B109"/>
    <mergeCell ref="A119:B119"/>
    <mergeCell ref="A120:B120"/>
    <mergeCell ref="A121:B121"/>
    <mergeCell ref="E112:F112"/>
    <mergeCell ref="G112:H112"/>
  </mergeCells>
  <phoneticPr fontId="3" type="noConversion"/>
  <printOptions horizontalCentered="1" verticalCentered="1"/>
  <pageMargins left="0" right="0" top="0" bottom="0" header="0.19685039370078741" footer="0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Córdoba</vt:lpstr>
      <vt:lpstr>Córdoba!Área_de_impresión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Oliver</dc:creator>
  <cp:lastModifiedBy>encuestador</cp:lastModifiedBy>
  <cp:lastPrinted>2020-05-06T22:09:37Z</cp:lastPrinted>
  <dcterms:created xsi:type="dcterms:W3CDTF">2020-03-10T16:33:47Z</dcterms:created>
  <dcterms:modified xsi:type="dcterms:W3CDTF">2020-08-20T23:12:15Z</dcterms:modified>
</cp:coreProperties>
</file>