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B7296E24-0DD7-4396-B729-93E1DBE9ECA4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PBA" sheetId="1" r:id="rId1"/>
  </sheets>
  <definedNames>
    <definedName name="_xlnm.Print_Area" localSheetId="0">PBA!$A$1:$K$208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1" i="1" l="1"/>
  <c r="F152" i="1"/>
  <c r="F150" i="1"/>
  <c r="F104" i="1"/>
  <c r="F105" i="1"/>
  <c r="F106" i="1"/>
  <c r="F107" i="1"/>
  <c r="F103" i="1"/>
  <c r="D19" i="1" l="1"/>
  <c r="B10" i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<sst xmlns="http://schemas.openxmlformats.org/spreadsheetml/2006/main" count="259" uniqueCount="204">
  <si>
    <t>Período</t>
  </si>
  <si>
    <t>TURISMO INTERNO</t>
  </si>
  <si>
    <t>Auto</t>
  </si>
  <si>
    <t>Ómnibus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</si>
  <si>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</si>
  <si>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</si>
  <si>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</si>
  <si>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</si>
  <si>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</si>
  <si>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</si>
  <si>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</si>
  <si>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</si>
  <si>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</si>
  <si>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</si>
  <si>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</si>
  <si>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</si>
  <si>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</si>
  <si>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</si>
  <si>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</si>
  <si>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</si>
  <si>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Motivos de viaje</t>
  </si>
  <si>
    <t>Visita a familiares y amigos</t>
  </si>
  <si>
    <t>Ocio</t>
  </si>
  <si>
    <t>Casa de familiares y amigos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</si>
  <si>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</si>
  <si>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</si>
  <si>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</si>
  <si>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</si>
  <si>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</si>
  <si>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</si>
  <si>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</si>
  <si>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</si>
  <si>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</si>
  <si>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</si>
  <si>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</si>
  <si>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</si>
  <si>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</si>
  <si>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</si>
  <si>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</si>
  <si>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</si>
  <si>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</si>
  <si>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>% 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</si>
  <si>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</si>
  <si>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</si>
  <si>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</si>
  <si>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</si>
  <si>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</si>
  <si>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</si>
  <si>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% del total de turistas</t>
  </si>
  <si>
    <t>Variables</t>
  </si>
  <si>
    <t>Promedios anuales desde 2017 a 2019</t>
  </si>
  <si>
    <t>GASTO PROMEDIO
DIARIO</t>
  </si>
  <si>
    <t>Evolución de turistas internos</t>
  </si>
  <si>
    <t>Marriott</t>
  </si>
  <si>
    <t>Hilton</t>
  </si>
  <si>
    <t>Wyndham Worldwide</t>
  </si>
  <si>
    <t>Destinos de cabotaje</t>
  </si>
  <si>
    <t>Aerolíneas</t>
  </si>
  <si>
    <t>LATAM</t>
  </si>
  <si>
    <t>Aerolíneas Argentinas</t>
  </si>
  <si>
    <t>Aeropuertos que operan vuelos internacionales regulares</t>
  </si>
  <si>
    <t>Destinos internacionales</t>
  </si>
  <si>
    <t>CONECTIVIDAD AÉREA</t>
  </si>
  <si>
    <t>CABOTAJE</t>
  </si>
  <si>
    <t>INTERNACIONAL</t>
  </si>
  <si>
    <t>Alvarez Argüelles Hoteles</t>
  </si>
  <si>
    <t>Grupo Solanas</t>
  </si>
  <si>
    <t>San Remo Hoteles</t>
  </si>
  <si>
    <t>NH</t>
  </si>
  <si>
    <t>Accor Hotels</t>
  </si>
  <si>
    <t>Intercontinental Hotel Group</t>
  </si>
  <si>
    <t>Mendoza</t>
  </si>
  <si>
    <t>Puerto Iguazu</t>
  </si>
  <si>
    <t>San Carlos de Bariloche</t>
  </si>
  <si>
    <t>Salta</t>
  </si>
  <si>
    <t>Neuquen</t>
  </si>
  <si>
    <t>San Miguel de Tucumán</t>
  </si>
  <si>
    <t>Mar del Plata</t>
  </si>
  <si>
    <t>El Calafate</t>
  </si>
  <si>
    <t>San Salvador de Jujuy</t>
  </si>
  <si>
    <t>Bahia Blanca</t>
  </si>
  <si>
    <t>Resistencia</t>
  </si>
  <si>
    <t>Rawson</t>
  </si>
  <si>
    <t>Rosario</t>
  </si>
  <si>
    <t>Posadas</t>
  </si>
  <si>
    <t>Santiago del Estero</t>
  </si>
  <si>
    <t>Corrientes</t>
  </si>
  <si>
    <t>Norwegian Air Shuttle</t>
  </si>
  <si>
    <t>Punta del Este</t>
  </si>
  <si>
    <t>Montevideo</t>
  </si>
  <si>
    <t>Amaszonas</t>
  </si>
  <si>
    <t>Gol Transportes Aéreos</t>
  </si>
  <si>
    <t>TURISTAS RESIDENTES (1)</t>
  </si>
  <si>
    <t>TURISTAS EXTRANJEROS (2)</t>
  </si>
  <si>
    <t>(1) Datos anuales 2019; (2) Promedios 2018-2019</t>
  </si>
  <si>
    <t>Datos anuales 2019</t>
  </si>
  <si>
    <t>En millones. Datos anuales.</t>
  </si>
  <si>
    <t>Porcentaje de turistas por trimestre. Datos anuales 2019.</t>
  </si>
  <si>
    <t>1°</t>
  </si>
  <si>
    <t>14°</t>
  </si>
  <si>
    <t>Hoteles</t>
  </si>
  <si>
    <t xml:space="preserve">Avión </t>
  </si>
  <si>
    <t>Cadenas hoteleras internacionales</t>
  </si>
  <si>
    <t>Cadenas hoteleras nacionales</t>
  </si>
  <si>
    <t>OH Sur</t>
  </si>
  <si>
    <t>Grupo Land</t>
  </si>
  <si>
    <t>A.C.A.</t>
  </si>
  <si>
    <t>Grupo Hotelero Valles</t>
  </si>
  <si>
    <t>Amérian</t>
  </si>
  <si>
    <t>Austral Hoteles y Paradores</t>
  </si>
  <si>
    <t>Elegance Hoteles</t>
  </si>
  <si>
    <t>(26 establecimientos)</t>
  </si>
  <si>
    <t>PARQUE NACIONAL CIERVO DE LOS PANTANOS</t>
  </si>
  <si>
    <t>TOTAL</t>
  </si>
  <si>
    <t>El Palomar</t>
  </si>
  <si>
    <t>Aeropuerto Int. Ministro Pistarini</t>
  </si>
  <si>
    <t>EL PALOMAR</t>
  </si>
  <si>
    <t>Córdoba</t>
  </si>
  <si>
    <t>Flybondi</t>
  </si>
  <si>
    <t>JetSMART</t>
  </si>
  <si>
    <t>EZEIZA</t>
  </si>
  <si>
    <t>Ushuahia</t>
  </si>
  <si>
    <t>MAR DEL PLATA</t>
  </si>
  <si>
    <t>Aerolíneas Argentinas/Austral</t>
  </si>
  <si>
    <t>Avianca (hasta jul'19)</t>
  </si>
  <si>
    <t>BAHÍA BLANCA</t>
  </si>
  <si>
    <t>Buenos Aires (AEP y EZE)</t>
  </si>
  <si>
    <t>San Miguel de Tucumán (estacional)</t>
  </si>
  <si>
    <t>Mendoza (estacional)</t>
  </si>
  <si>
    <t>Rosario (estacional)</t>
  </si>
  <si>
    <t>Buenos Aires (EPA hasta may'19 y AEP)</t>
  </si>
  <si>
    <t>Sao Paulo</t>
  </si>
  <si>
    <t>Santiago</t>
  </si>
  <si>
    <t>Madrid</t>
  </si>
  <si>
    <t>Miami</t>
  </si>
  <si>
    <t>Rio De Janeiro</t>
  </si>
  <si>
    <t>Lima</t>
  </si>
  <si>
    <t>Rome</t>
  </si>
  <si>
    <t>Asunción</t>
  </si>
  <si>
    <t>New York</t>
  </si>
  <si>
    <t>Bogota</t>
  </si>
  <si>
    <t>Tocumen</t>
  </si>
  <si>
    <t>Santa Cruz</t>
  </si>
  <si>
    <t>Frankfurt-am-Main</t>
  </si>
  <si>
    <t>Mexico City</t>
  </si>
  <si>
    <t>London</t>
  </si>
  <si>
    <t>Barcelona</t>
  </si>
  <si>
    <t>Amsterdam</t>
  </si>
  <si>
    <t>Paris</t>
  </si>
  <si>
    <t>Houston</t>
  </si>
  <si>
    <t>Atlanta</t>
  </si>
  <si>
    <t>Porto Alegre</t>
  </si>
  <si>
    <t>Dallas-Fort Worth</t>
  </si>
  <si>
    <t>Florianópolis</t>
  </si>
  <si>
    <t>Campinas</t>
  </si>
  <si>
    <t>Brasília</t>
  </si>
  <si>
    <t>Belo Horizonte</t>
  </si>
  <si>
    <t>Salvador</t>
  </si>
  <si>
    <t>Cancún</t>
  </si>
  <si>
    <t>Auckland</t>
  </si>
  <si>
    <t>Los Angeles</t>
  </si>
  <si>
    <t>Curitiba</t>
  </si>
  <si>
    <t>Zurich</t>
  </si>
  <si>
    <t>Recife</t>
  </si>
  <si>
    <t>Caracas</t>
  </si>
  <si>
    <t>Porto Seguro</t>
  </si>
  <si>
    <t>Cayo Coco</t>
  </si>
  <si>
    <t>Natal</t>
  </si>
  <si>
    <t>Fortaleza</t>
  </si>
  <si>
    <t>Manaus</t>
  </si>
  <si>
    <t>João Pessoa</t>
  </si>
  <si>
    <t>Orlando</t>
  </si>
  <si>
    <t>American Airlines</t>
  </si>
  <si>
    <t>Iberia Airlines</t>
  </si>
  <si>
    <t>Avianca</t>
  </si>
  <si>
    <t>KLM</t>
  </si>
  <si>
    <t>Copa Airlines</t>
  </si>
  <si>
    <t>United Airlines</t>
  </si>
  <si>
    <t>Azul Linhas Aéreas Brasileiras</t>
  </si>
  <si>
    <t>Sky Airline</t>
  </si>
  <si>
    <t>Lufthansa</t>
  </si>
  <si>
    <t>Aeroméxico</t>
  </si>
  <si>
    <t>Air Europa</t>
  </si>
  <si>
    <t>Alitalia</t>
  </si>
  <si>
    <t>Air France</t>
  </si>
  <si>
    <t>Turkish Airlines</t>
  </si>
  <si>
    <t>Qatar Airways</t>
  </si>
  <si>
    <t>British Airways</t>
  </si>
  <si>
    <t>Delta Air Lines</t>
  </si>
  <si>
    <t>Emirates Airline</t>
  </si>
  <si>
    <t>Boliviana de Aviacion</t>
  </si>
  <si>
    <t>Air Canada</t>
  </si>
  <si>
    <t>Air New Zealand</t>
  </si>
  <si>
    <t>Ethiopian Airlines</t>
  </si>
  <si>
    <t>Edelweiss Air</t>
  </si>
  <si>
    <t>Estelar Latinoamerica</t>
  </si>
  <si>
    <t>Cubana de Aviación</t>
  </si>
  <si>
    <t>(San Pablo a partir de ene'20)</t>
  </si>
  <si>
    <t>Part. % en 
Total País</t>
  </si>
  <si>
    <t>Part. % en PBA</t>
  </si>
  <si>
    <t>PBA</t>
  </si>
  <si>
    <t>Total País</t>
  </si>
  <si>
    <t>en $ Jun. 2020</t>
  </si>
  <si>
    <t>PERNOCTACIONES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</si>
</sst>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6" fillId="2" borderId="22" xfId="0" applyFont="1" applyFill="1" applyBorder="1" applyAlignment="1">
      <alignment horizontal="center" vertical="center" wrapText="1"/>
    </xf>
    <xf numFmtId="9" fontId="6" fillId="3" borderId="3" xfId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9" fontId="0" fillId="0" borderId="0" xfId="1" applyFont="1" applyAlignment="1">
      <alignment horizontal="left" vertical="center" wrapText="1"/>
    </xf>
    <xf numFmtId="0" fontId="16" fillId="2" borderId="13" xfId="0" applyFont="1" applyFill="1" applyBorder="1" applyAlignment="1">
      <alignment vertical="center" wrapText="1"/>
    </xf>
    <xf numFmtId="164" fontId="6" fillId="3" borderId="4" xfId="1" applyNumberFormat="1" applyFont="1" applyFill="1" applyBorder="1" applyAlignment="1">
      <alignment horizontal="center" vertical="center"/>
    </xf>
    <xf numFmtId="9" fontId="0" fillId="0" borderId="0" xfId="1" applyFont="1" applyAlignment="1">
      <alignment vertical="center"/>
    </xf>
    <xf numFmtId="164" fontId="6" fillId="3" borderId="3" xfId="1" applyNumberFormat="1" applyFont="1" applyFill="1" applyBorder="1" applyAlignment="1">
      <alignment horizontal="center" vertical="center"/>
    </xf>
    <xf numFmtId="17" fontId="6" fillId="5" borderId="2" xfId="0" applyNumberFormat="1" applyFont="1" applyFill="1" applyBorder="1" applyAlignment="1">
      <alignment horizontal="center" vertical="center" wrapText="1"/>
    </xf>
    <xf numFmtId="3" fontId="6" fillId="5" borderId="4" xfId="1" applyNumberFormat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 vertical="center"/>
    </xf>
    <xf numFmtId="9" fontId="6" fillId="3" borderId="4" xfId="1" applyNumberFormat="1" applyFont="1" applyFill="1" applyBorder="1" applyAlignment="1">
      <alignment horizontal="center" vertical="center"/>
    </xf>
    <xf numFmtId="9" fontId="6" fillId="5" borderId="4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10" fontId="6" fillId="3" borderId="3" xfId="1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166" fontId="6" fillId="3" borderId="31" xfId="1" applyNumberFormat="1" applyFont="1" applyFill="1" applyBorder="1" applyAlignment="1">
      <alignment horizontal="center" vertic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3" fontId="6" fillId="3" borderId="39" xfId="1" applyNumberFormat="1" applyFont="1" applyFill="1" applyBorder="1" applyAlignment="1">
      <alignment horizontal="center" vertical="center"/>
    </xf>
    <xf numFmtId="17" fontId="6" fillId="3" borderId="0" xfId="0" applyNumberFormat="1" applyFont="1" applyFill="1" applyBorder="1" applyAlignment="1">
      <alignment horizontal="center" vertical="center" wrapText="1"/>
    </xf>
    <xf numFmtId="17" fontId="16" fillId="6" borderId="24" xfId="0" applyNumberFormat="1" applyFont="1" applyFill="1" applyBorder="1" applyAlignment="1">
      <alignment horizontal="center" vertical="center" wrapText="1"/>
    </xf>
    <xf numFmtId="17" fontId="16" fillId="6" borderId="0" xfId="0" applyNumberFormat="1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164" fontId="6" fillId="3" borderId="24" xfId="1" applyNumberFormat="1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>
      <alignment horizontal="center" vertical="center"/>
    </xf>
    <xf numFmtId="10" fontId="6" fillId="3" borderId="24" xfId="1" applyNumberFormat="1" applyFont="1" applyFill="1" applyBorder="1" applyAlignment="1">
      <alignment horizontal="center" vertical="center"/>
    </xf>
    <xf numFmtId="10" fontId="6" fillId="3" borderId="0" xfId="1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PROVINCIA DE BUENOS AIRES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877421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Datos anuales 2019.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119136</xdr:colOff>
      <xdr:row>204</xdr:row>
      <xdr:rowOff>145368</xdr:rowOff>
    </xdr:from>
    <xdr:to>
      <xdr:col>1</xdr:col>
      <xdr:colOff>742996</xdr:colOff>
      <xdr:row>206</xdr:row>
      <xdr:rowOff>107155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19136" y="45234337"/>
          <a:ext cx="2505048" cy="318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59531</xdr:colOff>
      <xdr:row>81</xdr:row>
      <xdr:rowOff>71438</xdr:rowOff>
    </xdr:from>
    <xdr:to>
      <xdr:col>3</xdr:col>
      <xdr:colOff>571499</xdr:colOff>
      <xdr:row>82</xdr:row>
      <xdr:rowOff>202408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59531" y="18561844"/>
          <a:ext cx="4405312" cy="3452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7</xdr:col>
      <xdr:colOff>976312</xdr:colOff>
      <xdr:row>59</xdr:row>
      <xdr:rowOff>71436</xdr:rowOff>
    </xdr:from>
    <xdr:to>
      <xdr:col>10</xdr:col>
      <xdr:colOff>767240</xdr:colOff>
      <xdr:row>61</xdr:row>
      <xdr:rowOff>71285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8298656" y="13799342"/>
          <a:ext cx="2993709" cy="559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3</xdr:col>
      <xdr:colOff>952501</xdr:colOff>
      <xdr:row>59</xdr:row>
      <xdr:rowOff>71441</xdr:rowOff>
    </xdr:from>
    <xdr:to>
      <xdr:col>7</xdr:col>
      <xdr:colOff>517210</xdr:colOff>
      <xdr:row>61</xdr:row>
      <xdr:rowOff>71290</xdr:rowOff>
    </xdr:to>
    <xdr:sp macro="" textlink="">
      <xdr:nvSpPr>
        <xdr:cNvPr id="19" name="TextBox 22">
          <a:extLst>
            <a:ext uri="{FF2B5EF4-FFF2-40B4-BE49-F238E27FC236}">
              <a16:creationId xmlns:a16="http://schemas.microsoft.com/office/drawing/2014/main" id="{941943F4-C3A0-4A8E-9155-6D0C7229899A}"/>
            </a:ext>
          </a:extLst>
        </xdr:cNvPr>
        <xdr:cNvSpPr txBox="1"/>
      </xdr:nvSpPr>
      <xdr:spPr>
        <a:xfrm>
          <a:off x="4845845" y="13799347"/>
          <a:ext cx="2993709" cy="559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2</xdr:col>
      <xdr:colOff>464345</xdr:colOff>
      <xdr:row>22</xdr:row>
      <xdr:rowOff>23813</xdr:rowOff>
    </xdr:from>
    <xdr:to>
      <xdr:col>6</xdr:col>
      <xdr:colOff>44728</xdr:colOff>
      <xdr:row>42</xdr:row>
      <xdr:rowOff>182580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85CE94-AD10-4DFC-BB6E-547E569DA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9470" y="6012657"/>
          <a:ext cx="3926164" cy="42187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606475</xdr:colOff>
      <xdr:row>33</xdr:row>
      <xdr:rowOff>6081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4915DC-190E-486D-B6E5-FBC231F7D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91250"/>
          <a:ext cx="3511600" cy="20301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2</xdr:col>
      <xdr:colOff>953977</xdr:colOff>
      <xdr:row>47</xdr:row>
      <xdr:rowOff>27239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B3E6CA-1296-4BEF-A8E6-E82410E84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858250"/>
          <a:ext cx="3859102" cy="2170364"/>
        </a:xfrm>
        <a:prstGeom prst="rect">
          <a:avLst/>
        </a:prstGeom>
      </xdr:spPr>
    </xdr:pic>
    <xdr:clientData/>
  </xdr:twoCellAnchor>
  <xdr:twoCellAnchor editAs="oneCell">
    <xdr:from>
      <xdr:col>3</xdr:col>
      <xdr:colOff>535781</xdr:colOff>
      <xdr:row>60</xdr:row>
      <xdr:rowOff>261938</xdr:rowOff>
    </xdr:from>
    <xdr:to>
      <xdr:col>7</xdr:col>
      <xdr:colOff>490354</xdr:colOff>
      <xdr:row>77</xdr:row>
      <xdr:rowOff>92213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4D3E92-270E-42EA-AF11-B36C0D658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02969" y="14787563"/>
          <a:ext cx="3383573" cy="34140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60</xdr:row>
      <xdr:rowOff>273844</xdr:rowOff>
    </xdr:from>
    <xdr:to>
      <xdr:col>10</xdr:col>
      <xdr:colOff>898609</xdr:colOff>
      <xdr:row>80</xdr:row>
      <xdr:rowOff>93500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B4B556-E138-4F31-929B-2E21937FB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67688" y="14799469"/>
          <a:ext cx="3529890" cy="39749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23812</xdr:rowOff>
    </xdr:from>
    <xdr:to>
      <xdr:col>5</xdr:col>
      <xdr:colOff>986084</xdr:colOff>
      <xdr:row>97</xdr:row>
      <xdr:rowOff>87549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42978F5-47D4-48C2-B38C-C7C90A669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9657218"/>
          <a:ext cx="7248772" cy="346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00"/>
  <sheetViews>
    <sheetView showGridLines="0" tabSelected="1" zoomScale="85" zoomScaleNormal="85" zoomScaleSheetLayoutView="80" zoomScalePageLayoutView="10" workbookViewId="0">
      <selection activeCell="CA54" sqref="CA54"/>
    </sheetView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3" width="18.83984375" style="4" customWidth="1"/>
    <col min="4" max="4" width="15.26171875" style="4" customWidth="1"/>
    <col min="5" max="5" width="16" style="4" customWidth="1"/>
    <col min="6" max="6" width="14.839843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5" width="24.83984375" style="3" bestFit="1" customWidth="1"/>
    <col min="16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2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8</v>
      </c>
      <c r="F6" s="10"/>
      <c r="X6" s="73"/>
    </row>
    <row r="7" spans="1:26" ht="18" customHeight="1" x14ac:dyDescent="0.55000000000000004">
      <c r="A7" s="4" t="s">
        <v>94</v>
      </c>
      <c r="X7" s="73"/>
    </row>
    <row r="8" spans="1:26" ht="40" customHeight="1" x14ac:dyDescent="0.55000000000000004">
      <c r="A8" s="165" t="s">
        <v>10</v>
      </c>
      <c r="B8" s="165"/>
      <c r="C8" s="165"/>
      <c r="D8" s="166"/>
      <c r="E8" s="113"/>
      <c r="F8" s="40"/>
      <c r="G8" s="143"/>
      <c r="H8" s="143"/>
      <c r="I8" s="143"/>
      <c r="J8" s="143"/>
      <c r="K8" s="143"/>
      <c r="R8" s="72"/>
      <c r="S8" s="72"/>
      <c r="T8" s="72"/>
      <c r="U8" s="73"/>
      <c r="X8" s="7"/>
      <c r="Y8" s="7"/>
      <c r="Z8" s="7"/>
    </row>
    <row r="9" spans="1:26" ht="31.2" x14ac:dyDescent="0.55000000000000004">
      <c r="A9" s="117"/>
      <c r="B9" s="118" t="s">
        <v>9</v>
      </c>
      <c r="C9" s="8" t="s">
        <v>199</v>
      </c>
      <c r="D9" s="8" t="s">
        <v>198</v>
      </c>
      <c r="E9" s="17"/>
      <c r="F9" s="17"/>
      <c r="G9" s="17"/>
      <c r="H9" s="17"/>
      <c r="I9" s="17"/>
      <c r="J9" s="17"/>
      <c r="K9" s="70"/>
      <c r="R9" s="72"/>
      <c r="S9" s="72"/>
      <c r="T9" s="72"/>
      <c r="U9" s="73"/>
      <c r="X9" s="7"/>
      <c r="Y9" s="7"/>
      <c r="Z9" s="7"/>
    </row>
    <row r="10" spans="1:26" s="75" customFormat="1" ht="24" customHeight="1" x14ac:dyDescent="0.55000000000000004">
      <c r="A10" s="9" t="s">
        <v>92</v>
      </c>
      <c r="B10" s="119">
        <f>+B19</f>
        <v>14553040.410660122</v>
      </c>
      <c r="C10" s="114">
        <f>B10/$B$12</f>
        <v>0.97021740164613457</v>
      </c>
      <c r="D10" s="114">
        <v>0.32090926106601664</v>
      </c>
      <c r="E10" s="19"/>
      <c r="F10" s="18"/>
      <c r="G10" s="20"/>
      <c r="H10" s="19"/>
      <c r="I10" s="20"/>
      <c r="J10" s="20"/>
      <c r="K10" s="71"/>
      <c r="L10" s="74"/>
      <c r="M10" s="74"/>
      <c r="N10" s="74"/>
      <c r="P10" s="74"/>
      <c r="Q10" s="74"/>
      <c r="R10" s="76"/>
      <c r="S10" s="76"/>
      <c r="T10" s="76"/>
      <c r="U10" s="73"/>
      <c r="V10" s="76"/>
      <c r="W10" s="76"/>
    </row>
    <row r="11" spans="1:26" ht="24" customHeight="1" x14ac:dyDescent="0.55000000000000004">
      <c r="A11" s="12" t="s">
        <v>93</v>
      </c>
      <c r="B11" s="120">
        <f>+B55</f>
        <v>446732.20315661421</v>
      </c>
      <c r="C11" s="115">
        <f>B11/$B$12</f>
        <v>2.9782598353865437E-2</v>
      </c>
      <c r="D11" s="115">
        <v>6.2353736688291986E-2</v>
      </c>
      <c r="E11" s="19"/>
      <c r="F11" s="18"/>
      <c r="G11" s="20"/>
      <c r="H11" s="19"/>
      <c r="I11" s="20"/>
      <c r="J11" s="20"/>
      <c r="K11" s="71"/>
      <c r="R11" s="72"/>
      <c r="S11" s="72"/>
      <c r="T11" s="72"/>
      <c r="U11" s="73"/>
      <c r="X11" s="7"/>
      <c r="Y11" s="7"/>
      <c r="Z11" s="7"/>
    </row>
    <row r="12" spans="1:26" ht="24" customHeight="1" x14ac:dyDescent="0.55000000000000004">
      <c r="A12" s="13" t="s">
        <v>12</v>
      </c>
      <c r="B12" s="121">
        <f>SUM(B10:B11)</f>
        <v>14999772.613816736</v>
      </c>
      <c r="C12" s="116">
        <f>B12/$B$12</f>
        <v>1</v>
      </c>
      <c r="D12" s="116">
        <v>0.28563446365598238</v>
      </c>
      <c r="E12" s="19"/>
      <c r="F12" s="18"/>
      <c r="G12" s="20"/>
      <c r="H12" s="19"/>
      <c r="I12" s="20"/>
      <c r="J12" s="20"/>
      <c r="K12" s="71"/>
      <c r="R12" s="72"/>
      <c r="S12" s="72"/>
      <c r="T12" s="72"/>
      <c r="U12" s="73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4" t="s">
        <v>1</v>
      </c>
      <c r="B14" s="80"/>
      <c r="C14" s="80"/>
      <c r="D14" s="80"/>
      <c r="E14" s="80"/>
      <c r="F14" s="80"/>
      <c r="G14" s="80"/>
      <c r="H14" s="80"/>
      <c r="I14" s="81"/>
      <c r="J14" s="81"/>
      <c r="K14" s="81"/>
      <c r="R14" s="72"/>
      <c r="S14" s="72"/>
      <c r="T14" s="72"/>
      <c r="U14" s="73"/>
      <c r="X14" s="7"/>
      <c r="Y14" s="7"/>
      <c r="Z14" s="7"/>
    </row>
    <row r="15" spans="1:26" ht="18.3" x14ac:dyDescent="0.7">
      <c r="A15" s="6" t="s">
        <v>16</v>
      </c>
      <c r="B15" s="2"/>
      <c r="C15" s="2"/>
      <c r="D15" s="2"/>
      <c r="E15" s="2"/>
      <c r="H15" s="34" t="s">
        <v>18</v>
      </c>
      <c r="I15" s="3"/>
      <c r="J15" s="3"/>
      <c r="K15" s="3"/>
      <c r="R15" s="72"/>
      <c r="S15" s="72"/>
      <c r="T15" s="72"/>
      <c r="U15" s="73"/>
      <c r="X15" s="7"/>
      <c r="Y15" s="7"/>
      <c r="Z15" s="7"/>
    </row>
    <row r="16" spans="1:26" ht="15.6" x14ac:dyDescent="0.6">
      <c r="A16" s="4" t="s">
        <v>95</v>
      </c>
      <c r="B16" s="2"/>
      <c r="C16" s="2"/>
      <c r="D16" s="2"/>
      <c r="E16" s="58"/>
      <c r="H16" s="4" t="s">
        <v>95</v>
      </c>
      <c r="I16" s="3"/>
      <c r="J16" s="3"/>
      <c r="K16" s="3"/>
      <c r="R16" s="72"/>
      <c r="S16" s="72"/>
      <c r="T16" s="72"/>
      <c r="U16" s="73"/>
      <c r="X16" s="7"/>
      <c r="Y16" s="7"/>
      <c r="Z16" s="7"/>
    </row>
    <row r="17" spans="1:26" ht="43.2" x14ac:dyDescent="0.55000000000000004">
      <c r="A17" s="141" t="s">
        <v>95</v>
      </c>
      <c r="B17" s="111" t="s">
        <v>13</v>
      </c>
      <c r="C17" s="111" t="s">
        <v>203</v>
      </c>
      <c r="D17" s="111" t="s">
        <v>14</v>
      </c>
      <c r="E17" s="111" t="s">
        <v>19</v>
      </c>
      <c r="F17" s="111" t="s">
        <v>51</v>
      </c>
      <c r="H17" s="146" t="s">
        <v>49</v>
      </c>
      <c r="I17" s="147"/>
      <c r="J17" s="141" t="s">
        <v>48</v>
      </c>
      <c r="K17" s="3"/>
      <c r="R17" s="72"/>
      <c r="S17" s="72"/>
      <c r="T17" s="72"/>
      <c r="U17" s="73"/>
      <c r="X17" s="7"/>
      <c r="Y17" s="7"/>
      <c r="Z17" s="7"/>
    </row>
    <row r="18" spans="1:26" x14ac:dyDescent="0.55000000000000004">
      <c r="A18" s="156"/>
      <c r="B18" s="112" t="s">
        <v>9</v>
      </c>
      <c r="C18" s="112" t="s">
        <v>15</v>
      </c>
      <c r="D18" s="112" t="s">
        <v>15</v>
      </c>
      <c r="E18" s="112" t="s">
        <v>202</v>
      </c>
      <c r="F18" s="112" t="s">
        <v>202</v>
      </c>
      <c r="H18" s="148"/>
      <c r="I18" s="149"/>
      <c r="J18" s="142"/>
      <c r="K18" s="1"/>
      <c r="R18" s="72"/>
      <c r="S18" s="72"/>
      <c r="T18" s="72"/>
      <c r="U18" s="73"/>
      <c r="X18" s="7"/>
      <c r="Y18" s="7"/>
      <c r="Z18" s="7"/>
    </row>
    <row r="19" spans="1:26" ht="24" customHeight="1" x14ac:dyDescent="0.55000000000000004">
      <c r="A19" s="122" t="s">
        <v>200</v>
      </c>
      <c r="B19" s="122">
        <v>14553040.410660122</v>
      </c>
      <c r="C19" s="122">
        <v>76236663.834188342</v>
      </c>
      <c r="D19" s="123">
        <f>+C19/B19</f>
        <v>5.2385385928252415</v>
      </c>
      <c r="E19" s="122">
        <v>6656.3420602206097</v>
      </c>
      <c r="F19" s="124">
        <v>1270.6486632239778</v>
      </c>
      <c r="H19" s="49" t="s">
        <v>20</v>
      </c>
      <c r="I19" s="50"/>
      <c r="J19" s="50"/>
      <c r="K19" s="1"/>
      <c r="R19" s="72"/>
      <c r="S19" s="72"/>
      <c r="T19" s="72"/>
      <c r="U19" s="73"/>
      <c r="X19" s="7"/>
      <c r="Y19" s="7"/>
      <c r="Z19" s="7"/>
    </row>
    <row r="20" spans="1:26" ht="24" customHeight="1" x14ac:dyDescent="0.55000000000000004">
      <c r="A20" s="125" t="s">
        <v>201</v>
      </c>
      <c r="B20" s="125">
        <v>45349393.664479837</v>
      </c>
      <c r="C20" s="125">
        <v>228299208.7073068</v>
      </c>
      <c r="D20" s="126">
        <v>5.034228470536827</v>
      </c>
      <c r="E20" s="125">
        <v>7273.0979499531322</v>
      </c>
      <c r="F20" s="127">
        <v>1444.7294143520589</v>
      </c>
      <c r="H20" s="51" t="s">
        <v>22</v>
      </c>
      <c r="I20" s="52"/>
      <c r="J20" s="53">
        <v>0.64</v>
      </c>
      <c r="K20" s="1"/>
      <c r="R20" s="72"/>
      <c r="S20" s="72"/>
      <c r="T20" s="72"/>
      <c r="U20" s="73"/>
      <c r="X20" s="7"/>
      <c r="Y20" s="7"/>
      <c r="Z20" s="7"/>
    </row>
    <row r="21" spans="1:26" s="77" customFormat="1" ht="15.6" x14ac:dyDescent="0.55000000000000004">
      <c r="A21"/>
      <c r="B21"/>
      <c r="C21"/>
      <c r="D21"/>
      <c r="E21"/>
      <c r="F21"/>
      <c r="G21"/>
      <c r="H21" s="51" t="s">
        <v>21</v>
      </c>
      <c r="I21" s="52"/>
      <c r="J21" s="53">
        <v>0.33</v>
      </c>
      <c r="K21"/>
    </row>
    <row r="22" spans="1:26" ht="18.3" x14ac:dyDescent="0.55000000000000004">
      <c r="A22" s="6" t="s">
        <v>52</v>
      </c>
      <c r="H22" s="49" t="s">
        <v>4</v>
      </c>
      <c r="I22" s="52"/>
      <c r="J22" s="54"/>
      <c r="K22" s="1"/>
      <c r="R22" s="72"/>
      <c r="S22" s="72"/>
      <c r="T22" s="72"/>
      <c r="U22" s="73"/>
      <c r="X22" s="7"/>
      <c r="Y22" s="7"/>
      <c r="Z22" s="7"/>
    </row>
    <row r="23" spans="1:26" ht="15.6" x14ac:dyDescent="0.55000000000000004">
      <c r="A23" s="4" t="s">
        <v>96</v>
      </c>
      <c r="H23" s="51" t="s">
        <v>23</v>
      </c>
      <c r="I23" s="52"/>
      <c r="J23" s="53">
        <v>0.41</v>
      </c>
      <c r="X23" s="73"/>
    </row>
    <row r="24" spans="1:26" ht="15.6" x14ac:dyDescent="0.55000000000000004">
      <c r="H24" s="51" t="s">
        <v>24</v>
      </c>
      <c r="I24" s="52"/>
      <c r="J24" s="53">
        <v>0.22</v>
      </c>
      <c r="X24" s="73"/>
    </row>
    <row r="25" spans="1:26" ht="15.6" x14ac:dyDescent="0.55000000000000004">
      <c r="H25" s="51" t="s">
        <v>5</v>
      </c>
      <c r="I25" s="52"/>
      <c r="J25" s="53">
        <v>0.17</v>
      </c>
      <c r="X25" s="73"/>
    </row>
    <row r="26" spans="1:26" ht="15.6" x14ac:dyDescent="0.55000000000000004">
      <c r="H26" s="51" t="s">
        <v>100</v>
      </c>
      <c r="I26" s="52"/>
      <c r="J26" s="53">
        <v>0.16</v>
      </c>
      <c r="X26" s="73"/>
    </row>
    <row r="27" spans="1:26" ht="15.6" x14ac:dyDescent="0.55000000000000004">
      <c r="H27" s="49" t="s">
        <v>25</v>
      </c>
      <c r="I27" s="52"/>
      <c r="J27" s="54"/>
      <c r="X27" s="73"/>
    </row>
    <row r="28" spans="1:26" ht="15.6" x14ac:dyDescent="0.55000000000000004">
      <c r="H28" s="51" t="s">
        <v>2</v>
      </c>
      <c r="I28" s="52"/>
      <c r="J28" s="53">
        <v>0.78</v>
      </c>
      <c r="X28" s="73"/>
    </row>
    <row r="29" spans="1:26" ht="15.6" x14ac:dyDescent="0.55000000000000004">
      <c r="H29" s="51" t="s">
        <v>3</v>
      </c>
      <c r="I29" s="52"/>
      <c r="J29" s="53">
        <v>0.18</v>
      </c>
      <c r="X29" s="73"/>
    </row>
    <row r="30" spans="1:26" ht="15.6" x14ac:dyDescent="0.55000000000000004">
      <c r="H30" s="51" t="s">
        <v>101</v>
      </c>
      <c r="I30" s="52"/>
      <c r="J30" s="53">
        <v>0.01</v>
      </c>
      <c r="X30" s="73"/>
    </row>
    <row r="31" spans="1:26" ht="15.6" x14ac:dyDescent="0.55000000000000004">
      <c r="H31" s="49" t="s">
        <v>6</v>
      </c>
      <c r="I31" s="52"/>
      <c r="J31" s="54"/>
      <c r="X31" s="73"/>
    </row>
    <row r="32" spans="1:26" ht="15.6" x14ac:dyDescent="0.6">
      <c r="B32" s="58"/>
      <c r="H32" s="51" t="s">
        <v>26</v>
      </c>
      <c r="I32" s="52"/>
      <c r="J32" s="55">
        <v>0.22635770037903635</v>
      </c>
      <c r="X32" s="73"/>
    </row>
    <row r="33" spans="1:26" ht="15.6" x14ac:dyDescent="0.55000000000000004">
      <c r="H33" s="51" t="s">
        <v>27</v>
      </c>
      <c r="I33" s="52"/>
      <c r="J33" s="55">
        <v>0.17580614171810369</v>
      </c>
      <c r="X33" s="73"/>
    </row>
    <row r="34" spans="1:26" ht="15.6" x14ac:dyDescent="0.55000000000000004">
      <c r="B34"/>
      <c r="C34"/>
      <c r="H34" s="51" t="s">
        <v>28</v>
      </c>
      <c r="I34" s="56"/>
      <c r="J34" s="55">
        <v>0.21776769672609303</v>
      </c>
      <c r="X34" s="73"/>
    </row>
    <row r="35" spans="1:26" ht="18.3" x14ac:dyDescent="0.55000000000000004">
      <c r="A35" s="6" t="s">
        <v>17</v>
      </c>
      <c r="B35"/>
      <c r="C35"/>
      <c r="H35" s="51" t="s">
        <v>29</v>
      </c>
      <c r="I35" s="56"/>
      <c r="J35" s="55">
        <v>0.2053839181402041</v>
      </c>
      <c r="X35" s="73"/>
    </row>
    <row r="36" spans="1:26" ht="15.6" x14ac:dyDescent="0.55000000000000004">
      <c r="A36" s="4" t="s">
        <v>97</v>
      </c>
      <c r="B36"/>
      <c r="C36"/>
      <c r="H36" s="51" t="s">
        <v>7</v>
      </c>
      <c r="I36" s="57"/>
      <c r="J36" s="55">
        <v>0.17468454303656381</v>
      </c>
      <c r="X36" s="73"/>
    </row>
    <row r="37" spans="1:26" x14ac:dyDescent="0.55000000000000004">
      <c r="A37"/>
      <c r="B37"/>
      <c r="C37"/>
      <c r="H37" s="7"/>
      <c r="I37" s="7"/>
      <c r="J37" s="7"/>
      <c r="X37" s="73"/>
    </row>
    <row r="38" spans="1:26" x14ac:dyDescent="0.55000000000000004">
      <c r="A38"/>
      <c r="B38"/>
      <c r="C38"/>
      <c r="K38" s="7"/>
      <c r="X38" s="73"/>
    </row>
    <row r="39" spans="1:26" ht="15" customHeight="1" x14ac:dyDescent="0.55000000000000004">
      <c r="A39"/>
      <c r="B39"/>
      <c r="C39"/>
      <c r="K39" s="7"/>
      <c r="X39" s="73"/>
    </row>
    <row r="40" spans="1:26" ht="15" customHeight="1" x14ac:dyDescent="0.55000000000000004">
      <c r="K40" s="7"/>
      <c r="X40" s="73"/>
    </row>
    <row r="41" spans="1:26" s="30" customFormat="1" ht="18.3" x14ac:dyDescent="0.55000000000000004">
      <c r="A41" s="4"/>
      <c r="B41" s="4"/>
      <c r="C41" s="4"/>
      <c r="G41" s="4"/>
      <c r="H41" s="6" t="s">
        <v>35</v>
      </c>
      <c r="I41" s="4"/>
      <c r="J41" s="4"/>
      <c r="K41" s="157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/>
      <c r="B42" s="4"/>
      <c r="C42" s="4"/>
      <c r="G42" s="4"/>
      <c r="H42" s="4" t="s">
        <v>50</v>
      </c>
      <c r="I42" s="4"/>
      <c r="J42" s="4"/>
      <c r="K42" s="157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4"/>
      <c r="B43" s="4"/>
      <c r="C43" s="4"/>
      <c r="G43" s="4"/>
      <c r="H43" s="150" t="s">
        <v>36</v>
      </c>
      <c r="I43" s="151"/>
      <c r="J43" s="37" t="s">
        <v>31</v>
      </c>
      <c r="K43" s="157"/>
    </row>
    <row r="44" spans="1:26" s="27" customFormat="1" ht="15" customHeight="1" x14ac:dyDescent="0.55000000000000004">
      <c r="A44" s="4"/>
      <c r="B44" s="4"/>
      <c r="C44" s="4"/>
      <c r="G44" s="4"/>
      <c r="H44" s="152" t="s">
        <v>33</v>
      </c>
      <c r="I44" s="153"/>
      <c r="J44" s="60" t="s">
        <v>98</v>
      </c>
      <c r="K44" s="25"/>
    </row>
    <row r="45" spans="1:26" s="27" customFormat="1" x14ac:dyDescent="0.55000000000000004">
      <c r="C45" s="4"/>
      <c r="G45" s="4"/>
      <c r="H45" s="154" t="s">
        <v>34</v>
      </c>
      <c r="I45" s="155"/>
      <c r="J45" s="61" t="s">
        <v>98</v>
      </c>
      <c r="K45" s="25"/>
    </row>
    <row r="46" spans="1:26" s="27" customFormat="1" ht="15" customHeight="1" x14ac:dyDescent="0.55000000000000004">
      <c r="C46" s="4"/>
      <c r="G46" s="4"/>
      <c r="H46" s="154" t="s">
        <v>32</v>
      </c>
      <c r="I46" s="155"/>
      <c r="J46" s="61" t="s">
        <v>99</v>
      </c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4" t="s">
        <v>30</v>
      </c>
      <c r="B50" s="66"/>
      <c r="C50" s="79"/>
      <c r="D50" s="66"/>
      <c r="E50" s="66"/>
      <c r="F50" s="66"/>
      <c r="G50" s="66"/>
      <c r="H50" s="66"/>
      <c r="I50" s="66"/>
      <c r="J50" s="66"/>
      <c r="K50" s="79"/>
    </row>
    <row r="51" spans="1:11" s="27" customFormat="1" ht="15" customHeight="1" x14ac:dyDescent="0.55000000000000004">
      <c r="A51" s="6" t="s">
        <v>16</v>
      </c>
      <c r="C51" s="33"/>
      <c r="K51" s="33"/>
    </row>
    <row r="52" spans="1:11" s="27" customFormat="1" ht="15" customHeight="1" x14ac:dyDescent="0.55000000000000004">
      <c r="A52" s="4" t="s">
        <v>37</v>
      </c>
      <c r="C52" s="33"/>
      <c r="K52" s="33"/>
    </row>
    <row r="53" spans="1:11" s="27" customFormat="1" ht="35.25" customHeight="1" x14ac:dyDescent="0.55000000000000004">
      <c r="A53" s="144" t="s">
        <v>0</v>
      </c>
      <c r="B53" s="167" t="s">
        <v>11</v>
      </c>
      <c r="C53" s="168"/>
      <c r="D53"/>
      <c r="E53"/>
      <c r="F53"/>
      <c r="K53" s="33"/>
    </row>
    <row r="54" spans="1:11" s="27" customFormat="1" ht="21.75" customHeight="1" x14ac:dyDescent="0.55000000000000004">
      <c r="A54" s="145"/>
      <c r="B54" s="128" t="s">
        <v>200</v>
      </c>
      <c r="C54" s="129" t="s">
        <v>201</v>
      </c>
      <c r="D54"/>
      <c r="E54"/>
      <c r="F54"/>
      <c r="K54" s="33"/>
    </row>
    <row r="55" spans="1:11" s="27" customFormat="1" ht="31.5" customHeight="1" x14ac:dyDescent="0.55000000000000004">
      <c r="A55" s="95" t="s">
        <v>37</v>
      </c>
      <c r="B55" s="130">
        <v>446732.20315661421</v>
      </c>
      <c r="C55" s="39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4" t="s">
        <v>44</v>
      </c>
      <c r="B57" s="65"/>
      <c r="C57" s="65"/>
      <c r="D57" s="66"/>
      <c r="E57" s="67"/>
      <c r="F57" s="66"/>
      <c r="G57" s="68"/>
      <c r="H57" s="69"/>
      <c r="I57" s="66"/>
      <c r="J57" s="66"/>
      <c r="K57" s="66"/>
    </row>
    <row r="58" spans="1:11" s="27" customFormat="1" ht="21.75" customHeight="1" thickBot="1" x14ac:dyDescent="0.6">
      <c r="A58" s="62" t="s">
        <v>46</v>
      </c>
      <c r="B58" s="63">
        <v>4788</v>
      </c>
      <c r="C58" s="32"/>
      <c r="G58" s="44"/>
    </row>
    <row r="59" spans="1:11" s="27" customFormat="1" ht="21.75" customHeight="1" x14ac:dyDescent="0.55000000000000004">
      <c r="A59" s="46" t="s">
        <v>47</v>
      </c>
      <c r="B59" s="47">
        <v>232585</v>
      </c>
      <c r="C59" s="43"/>
      <c r="G59" s="30"/>
    </row>
    <row r="60" spans="1:11" s="27" customFormat="1" ht="16.5" customHeight="1" x14ac:dyDescent="0.55000000000000004">
      <c r="A60" s="48"/>
      <c r="B60" s="45"/>
      <c r="C60" s="32"/>
    </row>
    <row r="61" spans="1:11" s="27" customFormat="1" ht="27" customHeight="1" x14ac:dyDescent="0.55000000000000004">
      <c r="A61" s="98" t="s">
        <v>103</v>
      </c>
      <c r="B61" s="38" t="s">
        <v>45</v>
      </c>
      <c r="C61" s="97" t="s">
        <v>111</v>
      </c>
      <c r="D61"/>
      <c r="E61"/>
      <c r="F61"/>
      <c r="H61" s="41"/>
      <c r="I61" s="42"/>
    </row>
    <row r="62" spans="1:11" s="27" customFormat="1" x14ac:dyDescent="0.55000000000000004">
      <c r="A62" s="23" t="s">
        <v>67</v>
      </c>
      <c r="B62" s="11">
        <v>1378</v>
      </c>
      <c r="D62" s="23"/>
      <c r="E62" s="11"/>
      <c r="F62" s="11"/>
      <c r="H62" s="41"/>
      <c r="I62" s="42"/>
    </row>
    <row r="63" spans="1:11" s="27" customFormat="1" x14ac:dyDescent="0.55000000000000004">
      <c r="A63" s="23" t="s">
        <v>65</v>
      </c>
      <c r="B63" s="11">
        <v>1315</v>
      </c>
      <c r="D63" s="23"/>
      <c r="E63" s="11"/>
      <c r="F63" s="11"/>
      <c r="H63" s="41"/>
      <c r="I63" s="42"/>
    </row>
    <row r="64" spans="1:11" s="27" customFormat="1" x14ac:dyDescent="0.55000000000000004">
      <c r="A64" s="23" t="s">
        <v>104</v>
      </c>
      <c r="B64" s="11">
        <v>480</v>
      </c>
      <c r="D64" s="23"/>
      <c r="E64" s="11"/>
      <c r="F64" s="11"/>
      <c r="H64" s="41"/>
      <c r="I64" s="42"/>
    </row>
    <row r="65" spans="1:9" s="27" customFormat="1" x14ac:dyDescent="0.55000000000000004">
      <c r="A65" s="23" t="s">
        <v>105</v>
      </c>
      <c r="B65" s="11">
        <v>318</v>
      </c>
      <c r="D65" s="23"/>
      <c r="E65" s="11"/>
      <c r="F65" s="11"/>
      <c r="H65" s="41"/>
      <c r="I65" s="42"/>
    </row>
    <row r="66" spans="1:9" s="27" customFormat="1" x14ac:dyDescent="0.55000000000000004">
      <c r="A66" s="23" t="s">
        <v>106</v>
      </c>
      <c r="B66" s="11">
        <v>160</v>
      </c>
      <c r="D66" s="23"/>
      <c r="E66" s="11"/>
      <c r="F66" s="11"/>
      <c r="G66" s="41"/>
      <c r="H66" s="42"/>
    </row>
    <row r="67" spans="1:9" s="27" customFormat="1" x14ac:dyDescent="0.55000000000000004">
      <c r="A67" s="23" t="s">
        <v>107</v>
      </c>
      <c r="B67" s="11">
        <v>150</v>
      </c>
      <c r="D67" s="23"/>
      <c r="E67" s="11"/>
      <c r="F67" s="11"/>
      <c r="G67" s="30"/>
    </row>
    <row r="68" spans="1:9" s="27" customFormat="1" x14ac:dyDescent="0.55000000000000004">
      <c r="A68" s="23" t="s">
        <v>108</v>
      </c>
      <c r="B68" s="11">
        <v>140</v>
      </c>
      <c r="D68" s="23"/>
      <c r="E68" s="11"/>
      <c r="F68" s="11"/>
    </row>
    <row r="69" spans="1:9" s="27" customFormat="1" x14ac:dyDescent="0.55000000000000004">
      <c r="A69" s="23" t="s">
        <v>109</v>
      </c>
      <c r="B69" s="11">
        <v>105</v>
      </c>
      <c r="D69" s="23"/>
      <c r="E69" s="11"/>
      <c r="F69" s="11"/>
    </row>
    <row r="70" spans="1:9" s="27" customFormat="1" x14ac:dyDescent="0.55000000000000004">
      <c r="A70" s="23" t="s">
        <v>66</v>
      </c>
      <c r="B70" s="11">
        <v>95</v>
      </c>
      <c r="D70" s="23"/>
      <c r="E70" s="11"/>
      <c r="F70" s="11"/>
    </row>
    <row r="71" spans="1:9" s="27" customFormat="1" x14ac:dyDescent="0.55000000000000004">
      <c r="A71" s="23" t="s">
        <v>110</v>
      </c>
      <c r="B71" s="11">
        <v>80</v>
      </c>
      <c r="D71" s="23"/>
      <c r="E71" s="11"/>
      <c r="F71" s="11"/>
    </row>
    <row r="72" spans="1:9" s="27" customFormat="1" ht="28.8" x14ac:dyDescent="0.55000000000000004">
      <c r="A72" s="96" t="s">
        <v>102</v>
      </c>
      <c r="B72" s="94" t="s">
        <v>45</v>
      </c>
      <c r="C72" s="97" t="s">
        <v>111</v>
      </c>
      <c r="D72" s="23"/>
      <c r="E72" s="11"/>
      <c r="F72" s="11"/>
    </row>
    <row r="73" spans="1:9" s="27" customFormat="1" x14ac:dyDescent="0.55000000000000004">
      <c r="A73" s="23" t="s">
        <v>55</v>
      </c>
      <c r="B73" s="11">
        <v>1666</v>
      </c>
      <c r="D73" s="23"/>
      <c r="E73" s="11"/>
      <c r="F73" s="11"/>
    </row>
    <row r="74" spans="1:9" s="27" customFormat="1" x14ac:dyDescent="0.55000000000000004">
      <c r="A74" s="23" t="s">
        <v>68</v>
      </c>
      <c r="B74" s="11">
        <v>1207</v>
      </c>
      <c r="D74" s="23"/>
      <c r="E74" s="11"/>
      <c r="F74" s="11"/>
    </row>
    <row r="75" spans="1:9" s="27" customFormat="1" x14ac:dyDescent="0.55000000000000004">
      <c r="A75" s="23" t="s">
        <v>53</v>
      </c>
      <c r="B75" s="11">
        <v>720</v>
      </c>
      <c r="D75" s="23"/>
      <c r="E75" s="11"/>
      <c r="F75" s="11"/>
    </row>
    <row r="76" spans="1:9" s="27" customFormat="1" x14ac:dyDescent="0.55000000000000004">
      <c r="A76" s="23" t="s">
        <v>69</v>
      </c>
      <c r="B76" s="11">
        <v>554</v>
      </c>
    </row>
    <row r="77" spans="1:9" s="27" customFormat="1" x14ac:dyDescent="0.55000000000000004">
      <c r="A77" s="23" t="s">
        <v>70</v>
      </c>
      <c r="B77" s="11">
        <v>502</v>
      </c>
    </row>
    <row r="78" spans="1:9" s="27" customFormat="1" x14ac:dyDescent="0.55000000000000004">
      <c r="A78" s="23" t="s">
        <v>54</v>
      </c>
      <c r="B78" s="11">
        <v>342</v>
      </c>
    </row>
    <row r="79" spans="1:9" s="27" customFormat="1" x14ac:dyDescent="0.55000000000000004">
      <c r="A79" s="23"/>
      <c r="B79" s="11"/>
    </row>
    <row r="80" spans="1:9" s="27" customFormat="1" x14ac:dyDescent="0.55000000000000004">
      <c r="A80" s="23"/>
      <c r="B80" s="11"/>
    </row>
    <row r="81" spans="1:11" s="27" customFormat="1" ht="17.25" customHeight="1" x14ac:dyDescent="0.55000000000000004">
      <c r="A81" s="23"/>
      <c r="B81" s="11"/>
    </row>
    <row r="82" spans="1:11" s="27" customFormat="1" ht="17.25" customHeight="1" x14ac:dyDescent="0.55000000000000004">
      <c r="A82" s="23"/>
      <c r="B82" s="11"/>
    </row>
    <row r="83" spans="1:11" s="27" customFormat="1" ht="21" customHeight="1" x14ac:dyDescent="0.55000000000000004"/>
    <row r="84" spans="1:11" s="27" customFormat="1" ht="21" customHeight="1" x14ac:dyDescent="0.55000000000000004">
      <c r="A84" s="64" t="s">
        <v>112</v>
      </c>
      <c r="B84" s="65"/>
      <c r="C84" s="79"/>
      <c r="D84" s="66"/>
      <c r="E84" s="66"/>
      <c r="F84" s="66"/>
      <c r="G84" s="68"/>
      <c r="H84" s="64"/>
      <c r="I84" s="65"/>
      <c r="J84" s="79"/>
      <c r="K84" s="66"/>
    </row>
    <row r="85" spans="1:11" s="27" customFormat="1" ht="21" customHeight="1" x14ac:dyDescent="0.55000000000000004"/>
    <row r="86" spans="1:11" s="27" customFormat="1" ht="21" customHeight="1" x14ac:dyDescent="0.55000000000000004"/>
    <row r="87" spans="1:11" s="27" customFormat="1" ht="21" customHeight="1" x14ac:dyDescent="0.55000000000000004"/>
    <row r="88" spans="1:11" s="27" customFormat="1" ht="21" customHeight="1" x14ac:dyDescent="0.55000000000000004"/>
    <row r="89" spans="1:11" s="27" customFormat="1" ht="21" customHeight="1" x14ac:dyDescent="0.55000000000000004"/>
    <row r="90" spans="1:11" s="27" customFormat="1" ht="21" customHeight="1" x14ac:dyDescent="0.55000000000000004"/>
    <row r="91" spans="1:11" s="27" customFormat="1" ht="21" customHeight="1" x14ac:dyDescent="0.55000000000000004"/>
    <row r="92" spans="1:11" s="27" customFormat="1" ht="21" customHeight="1" x14ac:dyDescent="0.55000000000000004"/>
    <row r="93" spans="1:11" s="27" customFormat="1" ht="21" customHeight="1" x14ac:dyDescent="0.55000000000000004"/>
    <row r="94" spans="1:11" s="27" customFormat="1" ht="21" customHeight="1" x14ac:dyDescent="0.55000000000000004"/>
    <row r="95" spans="1:11" s="27" customFormat="1" ht="21" customHeight="1" x14ac:dyDescent="0.55000000000000004"/>
    <row r="96" spans="1:11" s="27" customFormat="1" ht="21" customHeight="1" x14ac:dyDescent="0.55000000000000004"/>
    <row r="97" spans="1:21" s="27" customFormat="1" ht="21" customHeight="1" x14ac:dyDescent="0.55000000000000004"/>
    <row r="98" spans="1:21" s="27" customFormat="1" ht="21" customHeight="1" x14ac:dyDescent="0.55000000000000004"/>
    <row r="99" spans="1:21" s="27" customFormat="1" ht="33" customHeight="1" x14ac:dyDescent="0.55000000000000004">
      <c r="A99" s="64" t="s">
        <v>62</v>
      </c>
      <c r="B99" s="65"/>
      <c r="C99" s="79"/>
      <c r="D99" s="66"/>
      <c r="E99" s="66"/>
      <c r="F99" s="66"/>
      <c r="G99" s="68"/>
      <c r="H99" s="64"/>
      <c r="I99" s="65"/>
      <c r="J99" s="79"/>
      <c r="K99" s="66"/>
      <c r="L99" s="30"/>
      <c r="M99" s="30"/>
    </row>
    <row r="100" spans="1:21" s="27" customFormat="1" ht="13.5" customHeight="1" x14ac:dyDescent="0.55000000000000004">
      <c r="A100" s="84"/>
      <c r="B100" s="32"/>
      <c r="C100" s="33"/>
      <c r="G100" s="30"/>
      <c r="H100" s="84"/>
      <c r="I100" s="32"/>
      <c r="J100" s="33"/>
      <c r="L100" s="30"/>
      <c r="M100" s="30"/>
    </row>
    <row r="101" spans="1:21" s="87" customFormat="1" ht="22.5" customHeight="1" x14ac:dyDescent="0.55000000000000004">
      <c r="A101" s="88" t="s">
        <v>63</v>
      </c>
      <c r="H101" s="59"/>
      <c r="I101" s="89"/>
      <c r="J101" s="90"/>
      <c r="N101"/>
      <c r="O101"/>
      <c r="P101"/>
      <c r="Q101"/>
      <c r="R101"/>
      <c r="S101"/>
      <c r="T101"/>
      <c r="U101"/>
    </row>
    <row r="102" spans="1:21" s="27" customFormat="1" ht="28.8" x14ac:dyDescent="0.55000000000000004">
      <c r="A102" s="82" t="s">
        <v>38</v>
      </c>
      <c r="B102" s="82" t="s">
        <v>39</v>
      </c>
      <c r="C102" s="82" t="s">
        <v>42</v>
      </c>
      <c r="D102" s="82" t="s">
        <v>40</v>
      </c>
      <c r="E102" s="82" t="s">
        <v>43</v>
      </c>
      <c r="F102" s="82" t="s">
        <v>41</v>
      </c>
      <c r="G102" s="30"/>
      <c r="I102" s="32"/>
      <c r="J102" s="33"/>
      <c r="N102"/>
      <c r="O102"/>
      <c r="P102"/>
      <c r="Q102"/>
      <c r="R102"/>
      <c r="S102"/>
      <c r="T102"/>
      <c r="U102"/>
    </row>
    <row r="103" spans="1:21" s="27" customFormat="1" ht="26.25" customHeight="1" x14ac:dyDescent="0.55000000000000004">
      <c r="A103" s="35" t="s">
        <v>114</v>
      </c>
      <c r="B103" s="39">
        <v>759393</v>
      </c>
      <c r="C103" s="36">
        <v>0.90129165842532344</v>
      </c>
      <c r="D103" s="39">
        <v>938092</v>
      </c>
      <c r="E103" s="99">
        <v>0.56217313941860558</v>
      </c>
      <c r="F103" s="106">
        <f>+D103/$D$107</f>
        <v>0.41597018078960513</v>
      </c>
      <c r="G103" s="30"/>
      <c r="I103" s="32"/>
      <c r="N103"/>
      <c r="O103"/>
      <c r="P103"/>
      <c r="Q103"/>
      <c r="R103"/>
      <c r="S103"/>
      <c r="T103"/>
      <c r="U103"/>
    </row>
    <row r="104" spans="1:21" s="27" customFormat="1" ht="26.25" customHeight="1" x14ac:dyDescent="0.55000000000000004">
      <c r="A104" s="95" t="s">
        <v>115</v>
      </c>
      <c r="B104" s="39">
        <v>555944.5</v>
      </c>
      <c r="C104" s="36">
        <v>0.32557895552548599</v>
      </c>
      <c r="D104" s="39">
        <v>830909.5</v>
      </c>
      <c r="E104" s="99">
        <v>0.20104781514858261</v>
      </c>
      <c r="F104" s="106">
        <f t="shared" ref="F104:F107" si="0">+D104/$D$107</f>
        <v>0.36844315369366798</v>
      </c>
      <c r="G104" s="30"/>
      <c r="I104" s="32"/>
      <c r="N104"/>
      <c r="O104"/>
      <c r="P104"/>
      <c r="Q104"/>
      <c r="R104"/>
      <c r="S104"/>
      <c r="T104"/>
      <c r="U104"/>
    </row>
    <row r="105" spans="1:21" s="27" customFormat="1" ht="26.25" customHeight="1" x14ac:dyDescent="0.55000000000000004">
      <c r="A105" s="95" t="s">
        <v>77</v>
      </c>
      <c r="B105" s="39">
        <v>190565.5</v>
      </c>
      <c r="C105" s="36">
        <v>-0.15845429614876771</v>
      </c>
      <c r="D105" s="39">
        <v>257341</v>
      </c>
      <c r="E105" s="99">
        <v>-0.14573333067766114</v>
      </c>
      <c r="F105" s="106">
        <f t="shared" si="0"/>
        <v>0.11411053744683654</v>
      </c>
      <c r="G105" s="30"/>
      <c r="I105" s="32"/>
      <c r="N105"/>
      <c r="O105"/>
      <c r="P105"/>
      <c r="Q105"/>
      <c r="R105"/>
      <c r="S105"/>
      <c r="T105"/>
      <c r="U105"/>
    </row>
    <row r="106" spans="1:21" s="27" customFormat="1" ht="26.25" customHeight="1" x14ac:dyDescent="0.55000000000000004">
      <c r="A106" s="95" t="s">
        <v>80</v>
      </c>
      <c r="B106" s="39">
        <v>168804.5</v>
      </c>
      <c r="C106" s="36">
        <v>-0.1793974954790285</v>
      </c>
      <c r="D106" s="39">
        <v>228848</v>
      </c>
      <c r="E106" s="99">
        <v>-0.21810686934224399</v>
      </c>
      <c r="F106" s="106">
        <f t="shared" si="0"/>
        <v>0.10147612806989033</v>
      </c>
      <c r="G106" s="30"/>
      <c r="I106" s="32"/>
      <c r="N106"/>
      <c r="O106"/>
      <c r="P106"/>
      <c r="Q106"/>
      <c r="R106"/>
      <c r="S106"/>
      <c r="T106"/>
      <c r="U106"/>
    </row>
    <row r="107" spans="1:21" s="27" customFormat="1" ht="24" customHeight="1" x14ac:dyDescent="0.55000000000000004">
      <c r="A107" s="102" t="s">
        <v>113</v>
      </c>
      <c r="B107" s="103">
        <v>1674707.5</v>
      </c>
      <c r="C107" s="104">
        <v>0.33873624408105285</v>
      </c>
      <c r="D107" s="103">
        <v>2255190.5</v>
      </c>
      <c r="E107" s="105">
        <v>0.19559374770543592</v>
      </c>
      <c r="F107" s="107">
        <f t="shared" si="0"/>
        <v>1</v>
      </c>
      <c r="G107" s="30"/>
      <c r="I107" s="32"/>
      <c r="N107"/>
      <c r="O107"/>
      <c r="P107"/>
      <c r="Q107"/>
      <c r="R107"/>
      <c r="S107"/>
      <c r="T107"/>
      <c r="U107"/>
    </row>
    <row r="108" spans="1:21" customFormat="1" x14ac:dyDescent="0.55000000000000004">
      <c r="J108" s="4"/>
      <c r="K108" s="4"/>
    </row>
    <row r="109" spans="1:21" customFormat="1" x14ac:dyDescent="0.55000000000000004">
      <c r="A109" s="138" t="s">
        <v>56</v>
      </c>
      <c r="B109" s="160"/>
      <c r="C109" s="82" t="s">
        <v>41</v>
      </c>
      <c r="D109" s="4"/>
      <c r="E109" s="158" t="s">
        <v>57</v>
      </c>
      <c r="F109" s="159"/>
      <c r="G109" s="138" t="s">
        <v>41</v>
      </c>
      <c r="H109" s="139"/>
      <c r="I109" s="4"/>
      <c r="J109" s="4"/>
      <c r="K109" s="4"/>
    </row>
    <row r="110" spans="1:21" s="27" customFormat="1" ht="15" customHeight="1" x14ac:dyDescent="0.55000000000000004">
      <c r="A110" s="133" t="s">
        <v>116</v>
      </c>
      <c r="B110" s="133"/>
      <c r="C110" s="140"/>
      <c r="D110" s="4"/>
      <c r="E110" s="132" t="s">
        <v>116</v>
      </c>
      <c r="F110" s="133"/>
      <c r="G110" s="133"/>
      <c r="H110" s="133"/>
      <c r="N110"/>
      <c r="O110"/>
      <c r="P110"/>
      <c r="Q110"/>
      <c r="R110"/>
      <c r="S110"/>
      <c r="T110"/>
      <c r="U110"/>
    </row>
    <row r="111" spans="1:21" s="27" customFormat="1" x14ac:dyDescent="0.55000000000000004">
      <c r="A111" s="131" t="s">
        <v>73</v>
      </c>
      <c r="B111" s="131"/>
      <c r="C111" s="83">
        <v>0.17498290219404683</v>
      </c>
      <c r="D111" s="4"/>
      <c r="E111" s="134" t="s">
        <v>118</v>
      </c>
      <c r="F111" s="135"/>
      <c r="G111" s="136">
        <v>0.75</v>
      </c>
      <c r="H111" s="137"/>
      <c r="N111"/>
      <c r="O111"/>
      <c r="P111"/>
      <c r="Q111"/>
      <c r="R111"/>
      <c r="S111"/>
      <c r="T111"/>
      <c r="U111"/>
    </row>
    <row r="112" spans="1:21" customFormat="1" x14ac:dyDescent="0.55000000000000004">
      <c r="A112" s="131" t="s">
        <v>71</v>
      </c>
      <c r="B112" s="131"/>
      <c r="C112" s="93">
        <v>0.11395755408705303</v>
      </c>
      <c r="D112" s="4"/>
      <c r="E112" s="134" t="s">
        <v>119</v>
      </c>
      <c r="F112" s="135"/>
      <c r="G112" s="136">
        <v>0.25</v>
      </c>
      <c r="H112" s="137"/>
      <c r="I112" s="27"/>
      <c r="J112" s="4"/>
      <c r="K112" s="4"/>
    </row>
    <row r="113" spans="1:21" s="27" customFormat="1" x14ac:dyDescent="0.55000000000000004">
      <c r="A113" s="131" t="s">
        <v>117</v>
      </c>
      <c r="B113" s="131"/>
      <c r="C113" s="93">
        <v>0.11071899661078674</v>
      </c>
      <c r="D113" s="4"/>
      <c r="E113" s="132" t="s">
        <v>120</v>
      </c>
      <c r="F113" s="133"/>
      <c r="G113" s="133"/>
      <c r="H113" s="133"/>
      <c r="N113"/>
      <c r="O113"/>
      <c r="P113"/>
      <c r="Q113"/>
      <c r="R113"/>
      <c r="S113"/>
      <c r="T113"/>
      <c r="U113"/>
    </row>
    <row r="114" spans="1:21" s="27" customFormat="1" x14ac:dyDescent="0.55000000000000004">
      <c r="A114" s="131" t="s">
        <v>72</v>
      </c>
      <c r="B114" s="131"/>
      <c r="C114" s="93">
        <v>0.10631637931875404</v>
      </c>
      <c r="D114" s="4"/>
      <c r="E114" s="134" t="s">
        <v>123</v>
      </c>
      <c r="F114" s="135"/>
      <c r="G114" s="136">
        <v>0.86</v>
      </c>
      <c r="H114" s="137"/>
      <c r="N114"/>
      <c r="O114"/>
      <c r="P114"/>
      <c r="Q114"/>
      <c r="R114"/>
      <c r="S114"/>
      <c r="T114"/>
      <c r="U114"/>
    </row>
    <row r="115" spans="1:21" s="27" customFormat="1" x14ac:dyDescent="0.55000000000000004">
      <c r="A115" s="131" t="s">
        <v>74</v>
      </c>
      <c r="B115" s="131"/>
      <c r="C115" s="93">
        <v>9.489038436734866E-2</v>
      </c>
      <c r="D115" s="4"/>
      <c r="E115" s="134" t="s">
        <v>58</v>
      </c>
      <c r="F115" s="135"/>
      <c r="G115" s="136">
        <v>0.14000000000000001</v>
      </c>
      <c r="H115" s="137"/>
      <c r="N115" s="91"/>
      <c r="O115" s="91"/>
      <c r="P115" s="92"/>
    </row>
    <row r="116" spans="1:21" s="27" customFormat="1" x14ac:dyDescent="0.55000000000000004">
      <c r="A116" s="131" t="s">
        <v>86</v>
      </c>
      <c r="B116" s="131"/>
      <c r="C116" s="93">
        <v>7.4861835637788809E-2</v>
      </c>
      <c r="D116" s="4"/>
      <c r="E116" s="132" t="s">
        <v>122</v>
      </c>
      <c r="F116" s="133"/>
      <c r="G116" s="133"/>
      <c r="H116" s="133"/>
      <c r="N116" s="91"/>
      <c r="O116" s="91"/>
      <c r="P116" s="92"/>
    </row>
    <row r="117" spans="1:21" s="27" customFormat="1" x14ac:dyDescent="0.55000000000000004">
      <c r="A117" s="131" t="s">
        <v>75</v>
      </c>
      <c r="B117" s="131"/>
      <c r="C117" s="93">
        <v>7.3010612020164026E-2</v>
      </c>
      <c r="D117" s="4"/>
      <c r="E117" s="134" t="s">
        <v>123</v>
      </c>
      <c r="F117" s="135"/>
      <c r="G117" s="136">
        <v>0.9</v>
      </c>
      <c r="H117" s="137"/>
      <c r="N117" s="91"/>
      <c r="O117" s="91"/>
      <c r="P117" s="92"/>
    </row>
    <row r="118" spans="1:21" s="27" customFormat="1" x14ac:dyDescent="0.55000000000000004">
      <c r="A118" s="131" t="s">
        <v>76</v>
      </c>
      <c r="B118" s="131"/>
      <c r="C118" s="93">
        <v>6.8741308841110169E-2</v>
      </c>
      <c r="D118" s="4"/>
      <c r="E118" s="134" t="s">
        <v>124</v>
      </c>
      <c r="F118" s="135"/>
      <c r="G118" s="136">
        <v>0.1</v>
      </c>
      <c r="H118" s="137"/>
      <c r="N118" s="91"/>
      <c r="O118" s="91"/>
      <c r="P118" s="92"/>
    </row>
    <row r="119" spans="1:21" s="27" customFormat="1" x14ac:dyDescent="0.55000000000000004">
      <c r="A119" s="131" t="s">
        <v>84</v>
      </c>
      <c r="B119" s="131"/>
      <c r="C119" s="93">
        <v>6.6166070366006857E-2</v>
      </c>
      <c r="D119" s="4"/>
      <c r="E119" s="132" t="s">
        <v>125</v>
      </c>
      <c r="F119" s="133"/>
      <c r="G119" s="133"/>
      <c r="H119" s="133"/>
      <c r="N119" s="91"/>
      <c r="O119" s="91"/>
      <c r="P119" s="92"/>
    </row>
    <row r="120" spans="1:21" s="27" customFormat="1" x14ac:dyDescent="0.55000000000000004">
      <c r="A120" s="131" t="s">
        <v>79</v>
      </c>
      <c r="B120" s="131"/>
      <c r="C120" s="93">
        <v>5.9406069368860642E-2</v>
      </c>
      <c r="D120" s="4"/>
      <c r="E120" s="134" t="s">
        <v>123</v>
      </c>
      <c r="F120" s="135"/>
      <c r="G120" s="136">
        <v>1</v>
      </c>
      <c r="H120" s="137"/>
      <c r="N120" s="91"/>
      <c r="O120" s="91"/>
      <c r="P120" s="92"/>
    </row>
    <row r="121" spans="1:21" s="27" customFormat="1" x14ac:dyDescent="0.55000000000000004">
      <c r="A121" s="131" t="s">
        <v>85</v>
      </c>
      <c r="B121" s="131"/>
      <c r="C121" s="93">
        <v>3.4209702015861126E-2</v>
      </c>
      <c r="D121" s="4"/>
      <c r="E121" s="4"/>
      <c r="F121" s="4"/>
      <c r="G121" s="4"/>
      <c r="N121" s="91"/>
      <c r="O121" s="91"/>
      <c r="P121" s="92"/>
    </row>
    <row r="122" spans="1:21" s="27" customFormat="1" x14ac:dyDescent="0.55000000000000004">
      <c r="A122" s="131" t="s">
        <v>82</v>
      </c>
      <c r="B122" s="131"/>
      <c r="C122" s="93">
        <v>2.2738185172219073E-2</v>
      </c>
      <c r="D122" s="4"/>
      <c r="E122" s="4"/>
      <c r="F122" s="4"/>
      <c r="G122" s="4"/>
      <c r="N122" s="91"/>
      <c r="O122" s="91"/>
      <c r="P122" s="92"/>
    </row>
    <row r="123" spans="1:21" s="27" customFormat="1" x14ac:dyDescent="0.55000000000000004">
      <c r="A123" s="133" t="s">
        <v>120</v>
      </c>
      <c r="B123" s="133"/>
      <c r="C123" s="140"/>
      <c r="D123" s="4"/>
      <c r="E123" s="4"/>
      <c r="F123" s="4"/>
      <c r="G123" s="4"/>
      <c r="N123" s="91"/>
      <c r="O123" s="91"/>
      <c r="P123" s="92"/>
    </row>
    <row r="124" spans="1:21" s="27" customFormat="1" x14ac:dyDescent="0.55000000000000004">
      <c r="A124" s="131" t="s">
        <v>117</v>
      </c>
      <c r="B124" s="131"/>
      <c r="C124" s="83">
        <v>0.19642006488729286</v>
      </c>
      <c r="D124" s="4"/>
      <c r="E124" s="4"/>
      <c r="F124" s="4"/>
      <c r="G124" s="4"/>
      <c r="N124" s="91"/>
      <c r="O124" s="91"/>
      <c r="P124" s="92"/>
    </row>
    <row r="125" spans="1:21" s="27" customFormat="1" x14ac:dyDescent="0.55000000000000004">
      <c r="A125" s="131" t="s">
        <v>73</v>
      </c>
      <c r="B125" s="131"/>
      <c r="C125" s="83">
        <v>0.18955855782213216</v>
      </c>
      <c r="D125" s="4"/>
      <c r="E125" s="4"/>
      <c r="F125" s="4"/>
      <c r="G125" s="4"/>
      <c r="N125" s="91"/>
      <c r="O125" s="91"/>
      <c r="P125" s="92"/>
    </row>
    <row r="126" spans="1:21" s="27" customFormat="1" x14ac:dyDescent="0.55000000000000004">
      <c r="A126" s="131" t="s">
        <v>71</v>
      </c>
      <c r="B126" s="131"/>
      <c r="C126" s="83">
        <v>0.11270714183031776</v>
      </c>
      <c r="D126" s="4"/>
      <c r="E126" s="4"/>
      <c r="F126" s="4"/>
      <c r="G126" s="4"/>
      <c r="N126" s="91"/>
      <c r="O126" s="91"/>
      <c r="P126" s="92"/>
    </row>
    <row r="127" spans="1:21" s="27" customFormat="1" x14ac:dyDescent="0.55000000000000004">
      <c r="A127" s="131" t="s">
        <v>74</v>
      </c>
      <c r="B127" s="131"/>
      <c r="C127" s="83">
        <v>8.5245610524031123E-2</v>
      </c>
      <c r="D127" s="4"/>
      <c r="E127" s="4"/>
      <c r="F127" s="4"/>
      <c r="G127" s="4"/>
      <c r="N127" s="91"/>
      <c r="O127" s="91"/>
      <c r="P127" s="92"/>
    </row>
    <row r="128" spans="1:21" s="27" customFormat="1" x14ac:dyDescent="0.55000000000000004">
      <c r="A128" s="131" t="s">
        <v>72</v>
      </c>
      <c r="B128" s="131"/>
      <c r="C128" s="83">
        <v>7.9162779160524166E-2</v>
      </c>
      <c r="D128" s="4"/>
      <c r="E128" s="4"/>
      <c r="F128" s="4"/>
      <c r="G128" s="4"/>
      <c r="N128" s="91"/>
      <c r="O128" s="91"/>
      <c r="P128" s="92"/>
    </row>
    <row r="129" spans="1:16" s="27" customFormat="1" x14ac:dyDescent="0.55000000000000004">
      <c r="A129" s="131" t="s">
        <v>76</v>
      </c>
      <c r="B129" s="131"/>
      <c r="C129" s="83">
        <v>7.138025024734404E-2</v>
      </c>
      <c r="D129" s="4"/>
      <c r="E129" s="4"/>
      <c r="F129" s="4"/>
      <c r="G129" s="4"/>
      <c r="N129" s="91"/>
      <c r="O129" s="91"/>
      <c r="P129" s="92"/>
    </row>
    <row r="130" spans="1:16" s="27" customFormat="1" x14ac:dyDescent="0.55000000000000004">
      <c r="A130" s="131" t="s">
        <v>83</v>
      </c>
      <c r="B130" s="131"/>
      <c r="C130" s="83">
        <v>6.3103033241348597E-2</v>
      </c>
      <c r="D130" s="4"/>
      <c r="E130" s="4"/>
      <c r="F130" s="4"/>
      <c r="G130" s="4"/>
      <c r="N130" s="91"/>
      <c r="O130" s="91"/>
      <c r="P130" s="92"/>
    </row>
    <row r="131" spans="1:16" s="27" customFormat="1" x14ac:dyDescent="0.55000000000000004">
      <c r="A131" s="131" t="s">
        <v>78</v>
      </c>
      <c r="B131" s="131"/>
      <c r="C131" s="83">
        <v>5.5058361920009923E-2</v>
      </c>
      <c r="D131" s="4"/>
      <c r="E131" s="4"/>
      <c r="F131" s="4"/>
      <c r="G131" s="4"/>
      <c r="N131" s="91"/>
      <c r="O131" s="91"/>
      <c r="P131" s="92"/>
    </row>
    <row r="132" spans="1:16" s="27" customFormat="1" x14ac:dyDescent="0.55000000000000004">
      <c r="A132" s="131" t="s">
        <v>81</v>
      </c>
      <c r="B132" s="131"/>
      <c r="C132" s="83">
        <v>5.3309336497833801E-2</v>
      </c>
      <c r="D132" s="4"/>
      <c r="E132" s="4"/>
      <c r="F132" s="4"/>
      <c r="G132" s="4"/>
      <c r="N132" s="91"/>
      <c r="O132" s="91"/>
      <c r="P132" s="92"/>
    </row>
    <row r="133" spans="1:16" s="27" customFormat="1" x14ac:dyDescent="0.55000000000000004">
      <c r="A133" s="131" t="s">
        <v>77</v>
      </c>
      <c r="B133" s="131"/>
      <c r="C133" s="83">
        <v>4.8127795833345081E-2</v>
      </c>
      <c r="D133" s="4"/>
      <c r="E133" s="4"/>
      <c r="F133" s="4"/>
      <c r="G133" s="4"/>
      <c r="N133" s="91"/>
      <c r="O133" s="91"/>
      <c r="P133" s="92"/>
    </row>
    <row r="134" spans="1:16" s="27" customFormat="1" x14ac:dyDescent="0.55000000000000004">
      <c r="A134" s="131" t="s">
        <v>121</v>
      </c>
      <c r="B134" s="131"/>
      <c r="C134" s="83">
        <v>4.5927068035820494E-2</v>
      </c>
      <c r="D134" s="4"/>
      <c r="E134" s="4"/>
      <c r="F134" s="4"/>
      <c r="G134" s="4"/>
      <c r="N134" s="91"/>
      <c r="O134" s="91"/>
      <c r="P134" s="92"/>
    </row>
    <row r="135" spans="1:16" s="27" customFormat="1" x14ac:dyDescent="0.55000000000000004">
      <c r="A135" s="133" t="s">
        <v>122</v>
      </c>
      <c r="B135" s="133"/>
      <c r="C135" s="140"/>
      <c r="D135" s="4"/>
      <c r="E135" s="4"/>
      <c r="F135" s="4"/>
      <c r="G135" s="4"/>
      <c r="N135" s="91"/>
      <c r="O135" s="91"/>
      <c r="P135" s="92"/>
    </row>
    <row r="136" spans="1:16" s="27" customFormat="1" x14ac:dyDescent="0.55000000000000004">
      <c r="A136" s="131" t="s">
        <v>126</v>
      </c>
      <c r="B136" s="131"/>
      <c r="C136" s="83">
        <v>0.75259296736655701</v>
      </c>
      <c r="D136" s="4"/>
      <c r="E136" s="4"/>
      <c r="F136" s="4"/>
      <c r="G136" s="4"/>
      <c r="N136" s="91"/>
      <c r="O136" s="91"/>
      <c r="P136" s="92"/>
    </row>
    <row r="137" spans="1:16" s="27" customFormat="1" x14ac:dyDescent="0.55000000000000004">
      <c r="A137" s="131" t="s">
        <v>80</v>
      </c>
      <c r="B137" s="131"/>
      <c r="C137" s="83">
        <v>0.11974547082060363</v>
      </c>
      <c r="D137" s="4"/>
      <c r="E137" s="4"/>
      <c r="F137" s="4"/>
      <c r="G137" s="4"/>
      <c r="N137" s="91"/>
      <c r="O137" s="91"/>
      <c r="P137" s="92"/>
    </row>
    <row r="138" spans="1:16" s="27" customFormat="1" x14ac:dyDescent="0.55000000000000004">
      <c r="A138" s="131" t="s">
        <v>117</v>
      </c>
      <c r="B138" s="131"/>
      <c r="C138" s="83">
        <v>8.5621436494191364E-2</v>
      </c>
      <c r="D138" s="4"/>
      <c r="E138" s="4"/>
      <c r="F138" s="4"/>
      <c r="G138" s="4"/>
      <c r="N138" s="91"/>
      <c r="O138" s="91"/>
      <c r="P138" s="92"/>
    </row>
    <row r="139" spans="1:16" s="27" customFormat="1" x14ac:dyDescent="0.55000000000000004">
      <c r="A139" s="131" t="s">
        <v>127</v>
      </c>
      <c r="B139" s="131"/>
      <c r="C139" s="83">
        <v>1.6999747027573994E-2</v>
      </c>
      <c r="D139" s="4"/>
      <c r="E139" s="4"/>
      <c r="F139" s="4"/>
      <c r="G139" s="4"/>
      <c r="N139" s="91"/>
      <c r="O139" s="91"/>
      <c r="P139" s="92"/>
    </row>
    <row r="140" spans="1:16" s="27" customFormat="1" x14ac:dyDescent="0.55000000000000004">
      <c r="A140" s="131" t="s">
        <v>128</v>
      </c>
      <c r="B140" s="131"/>
      <c r="C140" s="83">
        <v>1.5131642958609819E-2</v>
      </c>
      <c r="D140" s="4"/>
      <c r="E140" s="4"/>
      <c r="F140" s="4"/>
      <c r="G140" s="4"/>
      <c r="N140" s="91"/>
      <c r="O140" s="91"/>
      <c r="P140" s="92"/>
    </row>
    <row r="141" spans="1:16" s="27" customFormat="1" x14ac:dyDescent="0.55000000000000004">
      <c r="A141" s="131" t="s">
        <v>129</v>
      </c>
      <c r="B141" s="131"/>
      <c r="C141" s="83">
        <v>9.9087353324641466E-3</v>
      </c>
      <c r="D141" s="4"/>
      <c r="E141" s="4"/>
      <c r="F141" s="4"/>
      <c r="G141" s="4"/>
      <c r="N141" s="91"/>
      <c r="O141" s="91"/>
      <c r="P141" s="92"/>
    </row>
    <row r="142" spans="1:16" s="27" customFormat="1" x14ac:dyDescent="0.55000000000000004">
      <c r="A142" s="133" t="s">
        <v>125</v>
      </c>
      <c r="B142" s="133"/>
      <c r="C142" s="140"/>
      <c r="D142" s="4"/>
      <c r="E142" s="4"/>
      <c r="F142" s="4"/>
      <c r="G142" s="4"/>
      <c r="N142" s="91"/>
      <c r="O142" s="91"/>
      <c r="P142" s="92"/>
    </row>
    <row r="143" spans="1:16" s="108" customFormat="1" x14ac:dyDescent="0.55000000000000004">
      <c r="A143" s="131" t="s">
        <v>130</v>
      </c>
      <c r="B143" s="131"/>
      <c r="C143" s="83">
        <v>0.72688767327928994</v>
      </c>
      <c r="D143" s="109"/>
      <c r="E143" s="109"/>
      <c r="F143" s="109"/>
      <c r="G143" s="109"/>
      <c r="N143" s="91"/>
      <c r="O143" s="91"/>
      <c r="P143" s="92"/>
    </row>
    <row r="144" spans="1:16" s="108" customFormat="1" x14ac:dyDescent="0.55000000000000004">
      <c r="A144" s="131" t="s">
        <v>77</v>
      </c>
      <c r="B144" s="131"/>
      <c r="C144" s="83">
        <v>0.13855752542894176</v>
      </c>
      <c r="D144" s="109"/>
      <c r="E144" s="109"/>
      <c r="F144" s="109"/>
      <c r="G144" s="109"/>
      <c r="N144" s="91"/>
      <c r="O144" s="91"/>
      <c r="P144" s="92"/>
    </row>
    <row r="145" spans="1:16" s="108" customFormat="1" x14ac:dyDescent="0.55000000000000004">
      <c r="A145" s="131" t="s">
        <v>121</v>
      </c>
      <c r="B145" s="131"/>
      <c r="C145" s="83">
        <v>7.9087853423844987E-2</v>
      </c>
      <c r="D145" s="109"/>
      <c r="E145" s="109"/>
      <c r="F145" s="109"/>
      <c r="G145" s="109"/>
      <c r="N145" s="91"/>
      <c r="O145" s="91"/>
      <c r="P145" s="92"/>
    </row>
    <row r="146" spans="1:16" s="108" customFormat="1" x14ac:dyDescent="0.55000000000000004">
      <c r="A146" s="131" t="s">
        <v>82</v>
      </c>
      <c r="B146" s="131"/>
      <c r="C146" s="83">
        <v>5.5466947867923284E-2</v>
      </c>
      <c r="D146" s="109"/>
      <c r="E146" s="109"/>
      <c r="F146" s="109"/>
      <c r="G146" s="109"/>
      <c r="N146" s="91"/>
      <c r="O146" s="91"/>
      <c r="P146" s="92"/>
    </row>
    <row r="147" spans="1:16" customFormat="1" ht="21" customHeight="1" x14ac:dyDescent="0.55000000000000004"/>
    <row r="148" spans="1:16" s="87" customFormat="1" ht="24.75" customHeight="1" x14ac:dyDescent="0.55000000000000004">
      <c r="A148" s="85" t="s">
        <v>64</v>
      </c>
      <c r="B148" s="86"/>
      <c r="C148" s="86"/>
      <c r="D148" s="86"/>
      <c r="E148" s="86"/>
      <c r="F148" s="86"/>
      <c r="N148" s="91"/>
      <c r="O148" s="91"/>
      <c r="P148" s="92"/>
    </row>
    <row r="149" spans="1:16" s="27" customFormat="1" ht="28.8" x14ac:dyDescent="0.55000000000000004">
      <c r="A149" s="82" t="s">
        <v>60</v>
      </c>
      <c r="B149" s="82" t="s">
        <v>39</v>
      </c>
      <c r="C149" s="82" t="s">
        <v>42</v>
      </c>
      <c r="D149" s="82" t="s">
        <v>40</v>
      </c>
      <c r="E149" s="82" t="s">
        <v>43</v>
      </c>
      <c r="F149" s="82" t="s">
        <v>41</v>
      </c>
      <c r="N149" s="91"/>
      <c r="O149" s="91"/>
      <c r="P149" s="92"/>
    </row>
    <row r="150" spans="1:16" s="27" customFormat="1" ht="28.5" customHeight="1" x14ac:dyDescent="0.55000000000000004">
      <c r="A150" s="95" t="s">
        <v>115</v>
      </c>
      <c r="B150" s="39">
        <v>6395447</v>
      </c>
      <c r="C150" s="36">
        <v>0.25448665854985197</v>
      </c>
      <c r="D150" s="39">
        <v>7004046</v>
      </c>
      <c r="E150" s="99">
        <v>0.21072176624545791</v>
      </c>
      <c r="F150" s="106">
        <f>+D150/$D$152</f>
        <v>0.97637886819975539</v>
      </c>
      <c r="N150" s="91"/>
      <c r="O150" s="91"/>
      <c r="P150" s="92"/>
    </row>
    <row r="151" spans="1:16" s="27" customFormat="1" ht="28.5" customHeight="1" x14ac:dyDescent="0.55000000000000004">
      <c r="A151" s="95" t="s">
        <v>114</v>
      </c>
      <c r="B151" s="39">
        <v>3774</v>
      </c>
      <c r="C151" s="36">
        <v>0.31727748691099467</v>
      </c>
      <c r="D151" s="39">
        <v>169446</v>
      </c>
      <c r="E151" s="99">
        <v>0.35784918663354426</v>
      </c>
      <c r="F151" s="106">
        <f t="shared" ref="F151:F152" si="1">+D151/$D$152</f>
        <v>2.3621131800244569E-2</v>
      </c>
      <c r="N151" s="91"/>
      <c r="O151" s="91"/>
      <c r="P151" s="92"/>
    </row>
    <row r="152" spans="1:16" s="27" customFormat="1" ht="24.75" customHeight="1" x14ac:dyDescent="0.55000000000000004">
      <c r="A152" s="102" t="s">
        <v>113</v>
      </c>
      <c r="B152" s="103">
        <v>6399221</v>
      </c>
      <c r="C152" s="104">
        <v>0.25452192583147681</v>
      </c>
      <c r="D152" s="103">
        <v>7173492</v>
      </c>
      <c r="E152" s="105">
        <v>0.2138284718942598</v>
      </c>
      <c r="F152" s="107">
        <f t="shared" si="1"/>
        <v>1</v>
      </c>
      <c r="N152" s="91"/>
      <c r="O152" s="91"/>
      <c r="P152" s="92"/>
    </row>
    <row r="153" spans="1:16" s="78" customFormat="1" ht="21" customHeight="1" x14ac:dyDescent="0.55000000000000004">
      <c r="E153" s="5"/>
    </row>
    <row r="154" spans="1:16" customFormat="1" ht="22.5" customHeight="1" x14ac:dyDescent="0.55000000000000004">
      <c r="A154" s="138" t="s">
        <v>61</v>
      </c>
      <c r="B154" s="139"/>
      <c r="C154" s="82" t="s">
        <v>41</v>
      </c>
      <c r="D154" s="4"/>
      <c r="E154" s="158" t="s">
        <v>57</v>
      </c>
      <c r="F154" s="159"/>
      <c r="G154" s="138" t="s">
        <v>41</v>
      </c>
      <c r="H154" s="139"/>
      <c r="I154" s="4"/>
      <c r="J154" s="4"/>
    </row>
    <row r="155" spans="1:16" customFormat="1" ht="15" customHeight="1" x14ac:dyDescent="0.55000000000000004">
      <c r="A155" s="133" t="s">
        <v>120</v>
      </c>
      <c r="B155" s="133"/>
      <c r="C155" s="140"/>
      <c r="D155" s="4"/>
      <c r="E155" s="132" t="s">
        <v>120</v>
      </c>
      <c r="F155" s="133"/>
      <c r="G155" s="133"/>
      <c r="H155" s="133"/>
      <c r="I155" s="4"/>
      <c r="J155" s="100"/>
    </row>
    <row r="156" spans="1:16" customFormat="1" x14ac:dyDescent="0.55000000000000004">
      <c r="A156" s="131" t="s">
        <v>131</v>
      </c>
      <c r="B156" s="135"/>
      <c r="C156" s="83">
        <v>0.14734750708226954</v>
      </c>
      <c r="D156" s="4"/>
      <c r="E156" s="134" t="s">
        <v>59</v>
      </c>
      <c r="F156" s="135"/>
      <c r="G156" s="136">
        <v>0.24758561707401347</v>
      </c>
      <c r="H156" s="137"/>
      <c r="I156" s="4"/>
      <c r="J156" s="100"/>
    </row>
    <row r="157" spans="1:16" customFormat="1" x14ac:dyDescent="0.55000000000000004">
      <c r="A157" s="131" t="s">
        <v>132</v>
      </c>
      <c r="B157" s="135"/>
      <c r="C157" s="83">
        <v>0.13707593827212022</v>
      </c>
      <c r="D157" s="4"/>
      <c r="E157" s="134" t="s">
        <v>58</v>
      </c>
      <c r="F157" s="135"/>
      <c r="G157" s="136">
        <v>0.18383262943576828</v>
      </c>
      <c r="H157" s="137"/>
      <c r="I157" s="4"/>
      <c r="J157" s="100"/>
    </row>
    <row r="158" spans="1:16" customFormat="1" x14ac:dyDescent="0.55000000000000004">
      <c r="A158" s="131" t="s">
        <v>133</v>
      </c>
      <c r="B158" s="135"/>
      <c r="C158" s="83">
        <v>7.8276346953903966E-2</v>
      </c>
      <c r="D158" s="4"/>
      <c r="E158" s="134" t="s">
        <v>91</v>
      </c>
      <c r="F158" s="135"/>
      <c r="G158" s="136">
        <v>7.7415025428834952E-2</v>
      </c>
      <c r="H158" s="137"/>
      <c r="I158" s="4"/>
      <c r="J158" s="100"/>
    </row>
    <row r="159" spans="1:16" customFormat="1" x14ac:dyDescent="0.55000000000000004">
      <c r="A159" s="131" t="s">
        <v>134</v>
      </c>
      <c r="B159" s="135"/>
      <c r="C159" s="83">
        <v>7.128975197506994E-2</v>
      </c>
      <c r="D159" s="4"/>
      <c r="E159" s="134" t="s">
        <v>172</v>
      </c>
      <c r="F159" s="135"/>
      <c r="G159" s="136">
        <v>6.2819502388682807E-2</v>
      </c>
      <c r="H159" s="137"/>
      <c r="I159" s="4"/>
      <c r="J159" s="100"/>
    </row>
    <row r="160" spans="1:16" customFormat="1" x14ac:dyDescent="0.55000000000000004">
      <c r="A160" s="131" t="s">
        <v>135</v>
      </c>
      <c r="B160" s="135"/>
      <c r="C160" s="83">
        <v>7.0815053269130943E-2</v>
      </c>
      <c r="D160" s="4"/>
      <c r="E160" s="134" t="s">
        <v>173</v>
      </c>
      <c r="F160" s="135"/>
      <c r="G160" s="136">
        <v>5.2612273803302752E-2</v>
      </c>
      <c r="H160" s="137"/>
      <c r="I160" s="4"/>
      <c r="J160" s="100"/>
    </row>
    <row r="161" spans="1:10" customFormat="1" x14ac:dyDescent="0.55000000000000004">
      <c r="A161" s="131" t="s">
        <v>136</v>
      </c>
      <c r="B161" s="135"/>
      <c r="C161" s="83">
        <v>6.579662085064833E-2</v>
      </c>
      <c r="D161" s="4"/>
      <c r="E161" s="134" t="s">
        <v>174</v>
      </c>
      <c r="F161" s="135"/>
      <c r="G161" s="136">
        <v>3.3072905512103325E-2</v>
      </c>
      <c r="H161" s="137"/>
      <c r="I161" s="4"/>
      <c r="J161" s="100"/>
    </row>
    <row r="162" spans="1:10" customFormat="1" x14ac:dyDescent="0.55000000000000004">
      <c r="A162" s="131" t="s">
        <v>137</v>
      </c>
      <c r="B162" s="135"/>
      <c r="C162" s="83">
        <v>3.0316493237527477E-2</v>
      </c>
      <c r="D162" s="4"/>
      <c r="E162" s="134" t="s">
        <v>175</v>
      </c>
      <c r="F162" s="135"/>
      <c r="G162" s="136">
        <v>3.1936674919258806E-2</v>
      </c>
      <c r="H162" s="137"/>
      <c r="I162" s="4"/>
      <c r="J162" s="100"/>
    </row>
    <row r="163" spans="1:10" customFormat="1" x14ac:dyDescent="0.55000000000000004">
      <c r="A163" s="131" t="s">
        <v>138</v>
      </c>
      <c r="B163" s="135"/>
      <c r="C163" s="83">
        <v>2.8401973100602617E-2</v>
      </c>
      <c r="D163" s="4"/>
      <c r="E163" s="134" t="s">
        <v>176</v>
      </c>
      <c r="F163" s="135"/>
      <c r="G163" s="136">
        <v>2.4303455523097265E-2</v>
      </c>
      <c r="H163" s="137"/>
      <c r="I163" s="4"/>
      <c r="J163" s="100"/>
    </row>
    <row r="164" spans="1:10" customFormat="1" x14ac:dyDescent="0.55000000000000004">
      <c r="A164" s="131" t="s">
        <v>139</v>
      </c>
      <c r="B164" s="135"/>
      <c r="C164" s="83">
        <v>2.714659342687788E-2</v>
      </c>
      <c r="D164" s="4"/>
      <c r="E164" s="134" t="s">
        <v>177</v>
      </c>
      <c r="F164" s="135"/>
      <c r="G164" s="136">
        <v>2.3437361683414575E-2</v>
      </c>
      <c r="H164" s="137"/>
      <c r="I164" s="4"/>
      <c r="J164" s="100"/>
    </row>
    <row r="165" spans="1:10" customFormat="1" x14ac:dyDescent="0.55000000000000004">
      <c r="A165" s="131" t="s">
        <v>140</v>
      </c>
      <c r="B165" s="135"/>
      <c r="C165" s="83">
        <v>2.62746468564952E-2</v>
      </c>
      <c r="D165" s="4"/>
      <c r="E165" s="134" t="s">
        <v>178</v>
      </c>
      <c r="F165" s="135"/>
      <c r="G165" s="136">
        <v>2.2823700073959216E-2</v>
      </c>
      <c r="H165" s="137"/>
      <c r="I165" s="4"/>
      <c r="J165" s="100"/>
    </row>
    <row r="166" spans="1:10" customFormat="1" x14ac:dyDescent="0.55000000000000004">
      <c r="A166" s="131" t="s">
        <v>141</v>
      </c>
      <c r="B166" s="135"/>
      <c r="C166" s="83">
        <v>2.4816895629185945E-2</v>
      </c>
      <c r="D166" s="4"/>
      <c r="E166" s="134" t="s">
        <v>179</v>
      </c>
      <c r="F166" s="135"/>
      <c r="G166" s="136">
        <v>1.9186848395027885E-2</v>
      </c>
      <c r="H166" s="137"/>
      <c r="I166" s="4"/>
      <c r="J166" s="100"/>
    </row>
    <row r="167" spans="1:10" customFormat="1" x14ac:dyDescent="0.55000000000000004">
      <c r="A167" s="131" t="s">
        <v>142</v>
      </c>
      <c r="B167" s="135"/>
      <c r="C167" s="83">
        <v>1.9484544809500324E-2</v>
      </c>
      <c r="D167" s="4"/>
      <c r="E167" s="134" t="s">
        <v>180</v>
      </c>
      <c r="F167" s="135"/>
      <c r="G167" s="136">
        <v>1.8810627282669842E-2</v>
      </c>
      <c r="H167" s="137"/>
      <c r="I167" s="4"/>
      <c r="J167" s="100"/>
    </row>
    <row r="168" spans="1:10" customFormat="1" x14ac:dyDescent="0.55000000000000004">
      <c r="A168" s="131" t="s">
        <v>143</v>
      </c>
      <c r="B168" s="135"/>
      <c r="C168" s="83">
        <v>1.9362269477196534E-2</v>
      </c>
      <c r="D168" s="4"/>
      <c r="E168" s="134" t="s">
        <v>181</v>
      </c>
      <c r="F168" s="135"/>
      <c r="G168" s="136">
        <v>1.8081029603675688E-2</v>
      </c>
      <c r="H168" s="137"/>
      <c r="I168" s="4"/>
      <c r="J168" s="100"/>
    </row>
    <row r="169" spans="1:10" customFormat="1" x14ac:dyDescent="0.55000000000000004">
      <c r="A169" s="131" t="s">
        <v>144</v>
      </c>
      <c r="B169" s="135"/>
      <c r="C169" s="83">
        <v>1.8676234319511324E-2</v>
      </c>
      <c r="D169" s="4"/>
      <c r="E169" s="134" t="s">
        <v>87</v>
      </c>
      <c r="F169" s="135"/>
      <c r="G169" s="136">
        <v>1.7087149086360949E-2</v>
      </c>
      <c r="H169" s="137"/>
      <c r="I169" s="4"/>
      <c r="J169" s="100"/>
    </row>
    <row r="170" spans="1:10" customFormat="1" x14ac:dyDescent="0.55000000000000004">
      <c r="A170" s="131" t="s">
        <v>145</v>
      </c>
      <c r="B170" s="135"/>
      <c r="C170" s="83">
        <v>1.7537692252975905E-2</v>
      </c>
      <c r="D170" s="4"/>
      <c r="E170" s="134" t="s">
        <v>182</v>
      </c>
      <c r="F170" s="135"/>
      <c r="G170" s="136">
        <v>1.5938353993369372E-2</v>
      </c>
      <c r="H170" s="137"/>
      <c r="I170" s="4"/>
      <c r="J170" s="100"/>
    </row>
    <row r="171" spans="1:10" customFormat="1" x14ac:dyDescent="0.55000000000000004">
      <c r="A171" s="131" t="s">
        <v>146</v>
      </c>
      <c r="B171" s="135"/>
      <c r="C171" s="83">
        <v>1.7201435089140481E-2</v>
      </c>
      <c r="D171" s="4"/>
      <c r="E171" s="134" t="s">
        <v>183</v>
      </c>
      <c r="F171" s="135"/>
      <c r="G171" s="136">
        <v>1.562309926240673E-2</v>
      </c>
      <c r="H171" s="137"/>
      <c r="I171" s="4"/>
      <c r="J171" s="100"/>
    </row>
    <row r="172" spans="1:10" customFormat="1" x14ac:dyDescent="0.55000000000000004">
      <c r="A172" s="131" t="s">
        <v>147</v>
      </c>
      <c r="B172" s="135"/>
      <c r="C172" s="83">
        <v>1.6466607370968663E-2</v>
      </c>
      <c r="D172" s="4"/>
      <c r="E172" s="134" t="s">
        <v>184</v>
      </c>
      <c r="F172" s="135"/>
      <c r="G172" s="136">
        <v>1.5287855553937401E-2</v>
      </c>
      <c r="H172" s="137"/>
      <c r="I172" s="4"/>
      <c r="J172" s="100"/>
    </row>
    <row r="173" spans="1:10" customFormat="1" x14ac:dyDescent="0.55000000000000004">
      <c r="A173" s="131" t="s">
        <v>148</v>
      </c>
      <c r="B173" s="135"/>
      <c r="C173" s="83">
        <v>1.5644482119878029E-2</v>
      </c>
      <c r="D173" s="4"/>
      <c r="E173" s="134" t="s">
        <v>185</v>
      </c>
      <c r="F173" s="135"/>
      <c r="G173" s="136">
        <v>1.5198047933568061E-2</v>
      </c>
      <c r="H173" s="137"/>
      <c r="I173" s="4"/>
      <c r="J173" s="100"/>
    </row>
    <row r="174" spans="1:10" customFormat="1" x14ac:dyDescent="0.55000000000000004">
      <c r="A174" s="131" t="s">
        <v>149</v>
      </c>
      <c r="B174" s="135"/>
      <c r="C174" s="83">
        <v>1.4445390249365257E-2</v>
      </c>
      <c r="D174" s="4"/>
      <c r="E174" s="134" t="s">
        <v>186</v>
      </c>
      <c r="F174" s="135"/>
      <c r="G174" s="136">
        <v>1.424685816107118E-2</v>
      </c>
      <c r="H174" s="137"/>
      <c r="I174" s="4"/>
      <c r="J174" s="100"/>
    </row>
    <row r="175" spans="1:10" customFormat="1" x14ac:dyDescent="0.55000000000000004">
      <c r="A175" s="131" t="s">
        <v>150</v>
      </c>
      <c r="B175" s="135"/>
      <c r="C175" s="83">
        <v>1.4011254033469344E-2</v>
      </c>
      <c r="D175" s="4"/>
      <c r="E175" s="134" t="s">
        <v>187</v>
      </c>
      <c r="F175" s="135"/>
      <c r="G175" s="136">
        <v>1.3641906034672309E-2</v>
      </c>
      <c r="H175" s="137"/>
      <c r="I175" s="4"/>
      <c r="J175" s="100"/>
    </row>
    <row r="176" spans="1:10" customFormat="1" x14ac:dyDescent="0.55000000000000004">
      <c r="A176" s="131" t="s">
        <v>151</v>
      </c>
      <c r="B176" s="135"/>
      <c r="C176" s="83">
        <v>1.3318164529689685E-2</v>
      </c>
      <c r="D176" s="4"/>
      <c r="E176" s="134" t="s">
        <v>188</v>
      </c>
      <c r="F176" s="135"/>
      <c r="G176" s="136">
        <v>1.3638907688046306E-2</v>
      </c>
      <c r="H176" s="137"/>
      <c r="I176" s="4"/>
      <c r="J176" s="100"/>
    </row>
    <row r="177" spans="1:10" customFormat="1" x14ac:dyDescent="0.55000000000000004">
      <c r="A177" s="131" t="s">
        <v>152</v>
      </c>
      <c r="B177" s="135"/>
      <c r="C177" s="83">
        <v>1.331596004653517E-2</v>
      </c>
      <c r="D177" s="4"/>
      <c r="E177" s="134" t="s">
        <v>189</v>
      </c>
      <c r="F177" s="135"/>
      <c r="G177" s="136">
        <v>1.2494824282609875E-2</v>
      </c>
      <c r="H177" s="137"/>
      <c r="I177" s="4"/>
      <c r="J177" s="100"/>
    </row>
    <row r="178" spans="1:10" customFormat="1" x14ac:dyDescent="0.55000000000000004">
      <c r="A178" s="131" t="s">
        <v>153</v>
      </c>
      <c r="B178" s="135"/>
      <c r="C178" s="83">
        <v>1.2123775556573211E-2</v>
      </c>
      <c r="D178" s="4"/>
      <c r="E178" s="134" t="s">
        <v>190</v>
      </c>
      <c r="F178" s="135"/>
      <c r="G178" s="136">
        <v>1.0966666952223487E-2</v>
      </c>
      <c r="H178" s="137"/>
      <c r="I178" s="4"/>
      <c r="J178" s="100"/>
    </row>
    <row r="179" spans="1:10" customFormat="1" x14ac:dyDescent="0.55000000000000004">
      <c r="A179" s="131" t="s">
        <v>154</v>
      </c>
      <c r="B179" s="135"/>
      <c r="C179" s="83">
        <v>1.1687581823066418E-2</v>
      </c>
      <c r="D179" s="4"/>
      <c r="E179" s="134" t="s">
        <v>191</v>
      </c>
      <c r="F179" s="135"/>
      <c r="G179" s="136">
        <v>9.7147858466616974E-3</v>
      </c>
      <c r="H179" s="137"/>
      <c r="I179" s="4"/>
      <c r="J179" s="100"/>
    </row>
    <row r="180" spans="1:10" customFormat="1" x14ac:dyDescent="0.55000000000000004">
      <c r="A180" s="131" t="s">
        <v>155</v>
      </c>
      <c r="B180" s="135"/>
      <c r="C180" s="83">
        <v>1.0366949447968026E-2</v>
      </c>
      <c r="D180" s="4"/>
      <c r="E180" s="134" t="s">
        <v>192</v>
      </c>
      <c r="F180" s="135"/>
      <c r="G180" s="136">
        <v>8.5392911908576136E-3</v>
      </c>
      <c r="H180" s="137"/>
      <c r="I180" s="4"/>
      <c r="J180" s="100"/>
    </row>
    <row r="181" spans="1:10" customFormat="1" x14ac:dyDescent="0.55000000000000004">
      <c r="A181" s="131" t="s">
        <v>156</v>
      </c>
      <c r="B181" s="135"/>
      <c r="C181" s="83">
        <v>1.02825912259219E-2</v>
      </c>
      <c r="D181" s="4"/>
      <c r="E181" s="134" t="s">
        <v>193</v>
      </c>
      <c r="F181" s="135"/>
      <c r="G181" s="136">
        <v>7.6306493847678276E-3</v>
      </c>
      <c r="H181" s="137"/>
      <c r="J181" s="100"/>
    </row>
    <row r="182" spans="1:10" customFormat="1" x14ac:dyDescent="0.55000000000000004">
      <c r="A182" s="131" t="s">
        <v>157</v>
      </c>
      <c r="B182" s="135"/>
      <c r="C182" s="83">
        <v>9.729559885225789E-3</v>
      </c>
      <c r="E182" s="134" t="s">
        <v>194</v>
      </c>
      <c r="F182" s="135"/>
      <c r="G182" s="161">
        <v>4.617739360866722E-3</v>
      </c>
      <c r="H182" s="162"/>
      <c r="J182" s="100"/>
    </row>
    <row r="183" spans="1:10" customFormat="1" x14ac:dyDescent="0.55000000000000004">
      <c r="A183" s="131" t="s">
        <v>158</v>
      </c>
      <c r="B183" s="135"/>
      <c r="C183" s="83">
        <v>9.1732953025697225E-3</v>
      </c>
      <c r="E183" s="134" t="s">
        <v>195</v>
      </c>
      <c r="F183" s="135"/>
      <c r="G183" s="161">
        <v>3.7726339475660565E-3</v>
      </c>
      <c r="H183" s="162"/>
      <c r="J183" s="100"/>
    </row>
    <row r="184" spans="1:10" customFormat="1" x14ac:dyDescent="0.55000000000000004">
      <c r="A184" s="131" t="s">
        <v>159</v>
      </c>
      <c r="B184" s="135"/>
      <c r="C184" s="83">
        <v>8.7897152336840322E-3</v>
      </c>
      <c r="D184" s="4"/>
      <c r="E184" s="134" t="s">
        <v>90</v>
      </c>
      <c r="F184" s="135"/>
      <c r="G184" s="161">
        <v>3.7085264411338891E-3</v>
      </c>
      <c r="H184" s="162"/>
      <c r="J184" s="100"/>
    </row>
    <row r="185" spans="1:10" customFormat="1" x14ac:dyDescent="0.55000000000000004">
      <c r="A185" s="131" t="s">
        <v>160</v>
      </c>
      <c r="B185" s="135"/>
      <c r="C185" s="83">
        <v>6.5759732499196099E-3</v>
      </c>
      <c r="E185" s="134" t="s">
        <v>196</v>
      </c>
      <c r="F185" s="135"/>
      <c r="G185" s="161">
        <v>1.8131430382674696E-3</v>
      </c>
      <c r="H185" s="162"/>
      <c r="J185" s="100"/>
    </row>
    <row r="186" spans="1:10" customFormat="1" x14ac:dyDescent="0.55000000000000004">
      <c r="A186" s="131" t="s">
        <v>161</v>
      </c>
      <c r="B186" s="135"/>
      <c r="C186" s="83">
        <v>6.3659594880661041E-3</v>
      </c>
      <c r="D186" s="4"/>
      <c r="E186" s="134" t="s">
        <v>118</v>
      </c>
      <c r="F186" s="135"/>
      <c r="G186" s="163">
        <v>1.6191071780418228E-4</v>
      </c>
      <c r="H186" s="164"/>
      <c r="J186" s="100"/>
    </row>
    <row r="187" spans="1:10" customFormat="1" x14ac:dyDescent="0.55000000000000004">
      <c r="A187" s="131" t="s">
        <v>89</v>
      </c>
      <c r="B187" s="135"/>
      <c r="C187" s="101">
        <v>4.876316737788192E-3</v>
      </c>
      <c r="D187" s="4"/>
      <c r="E187" s="132" t="s">
        <v>116</v>
      </c>
      <c r="F187" s="133"/>
      <c r="G187" s="133"/>
      <c r="H187" s="133"/>
      <c r="J187" s="100"/>
    </row>
    <row r="188" spans="1:10" customFormat="1" x14ac:dyDescent="0.55000000000000004">
      <c r="A188" s="131" t="s">
        <v>162</v>
      </c>
      <c r="B188" s="135"/>
      <c r="C188" s="101">
        <v>4.6608652508202146E-3</v>
      </c>
      <c r="D188" s="4"/>
      <c r="E188" s="134" t="s">
        <v>119</v>
      </c>
      <c r="F188" s="135"/>
      <c r="G188" s="136">
        <v>0.6542261251372119</v>
      </c>
      <c r="H188" s="137"/>
      <c r="J188" s="100"/>
    </row>
    <row r="189" spans="1:10" customFormat="1" x14ac:dyDescent="0.55000000000000004">
      <c r="A189" s="131" t="s">
        <v>163</v>
      </c>
      <c r="B189" s="135"/>
      <c r="C189" s="101">
        <v>4.1713230249741488E-3</v>
      </c>
      <c r="D189" s="4"/>
      <c r="E189" s="134" t="s">
        <v>118</v>
      </c>
      <c r="F189" s="135"/>
      <c r="G189" s="136">
        <v>0.34577387486278816</v>
      </c>
      <c r="H189" s="137"/>
      <c r="J189" s="100"/>
    </row>
    <row r="190" spans="1:10" customFormat="1" x14ac:dyDescent="0.55000000000000004">
      <c r="A190" s="131" t="s">
        <v>164</v>
      </c>
      <c r="B190" s="135"/>
      <c r="C190" s="101">
        <v>3.5787579530403937E-3</v>
      </c>
      <c r="D190" s="4"/>
      <c r="E190" s="4"/>
      <c r="F190" s="4"/>
      <c r="J190" s="100"/>
    </row>
    <row r="191" spans="1:10" customFormat="1" x14ac:dyDescent="0.55000000000000004">
      <c r="A191" s="131" t="s">
        <v>165</v>
      </c>
      <c r="B191" s="135"/>
      <c r="C191" s="101">
        <v>3.0332218550696353E-3</v>
      </c>
      <c r="D191" s="4"/>
      <c r="E191" s="4"/>
      <c r="F191" s="4"/>
      <c r="J191" s="100"/>
    </row>
    <row r="192" spans="1:10" customFormat="1" x14ac:dyDescent="0.55000000000000004">
      <c r="A192" s="131" t="s">
        <v>166</v>
      </c>
      <c r="B192" s="135"/>
      <c r="C192" s="101">
        <v>1.6737905764517697E-3</v>
      </c>
      <c r="D192" s="4"/>
      <c r="E192" s="4"/>
      <c r="F192" s="4"/>
      <c r="J192" s="100"/>
    </row>
    <row r="193" spans="1:11" customFormat="1" x14ac:dyDescent="0.55000000000000004">
      <c r="A193" s="131" t="s">
        <v>167</v>
      </c>
      <c r="B193" s="135"/>
      <c r="C193" s="101">
        <v>1.406901149211765E-3</v>
      </c>
      <c r="D193" s="4"/>
      <c r="E193" s="4"/>
      <c r="F193" s="4"/>
      <c r="J193" s="100"/>
    </row>
    <row r="194" spans="1:11" customFormat="1" x14ac:dyDescent="0.55000000000000004">
      <c r="A194" s="131" t="s">
        <v>168</v>
      </c>
      <c r="B194" s="135"/>
      <c r="C194" s="101">
        <v>1.3764792816794518E-3</v>
      </c>
      <c r="D194" s="4"/>
      <c r="E194" s="4"/>
      <c r="F194" s="4"/>
      <c r="J194" s="100"/>
    </row>
    <row r="195" spans="1:11" customFormat="1" x14ac:dyDescent="0.55000000000000004">
      <c r="A195" s="131" t="s">
        <v>169</v>
      </c>
      <c r="B195" s="135"/>
      <c r="C195" s="101">
        <v>1.3566389332888126E-3</v>
      </c>
      <c r="D195" s="4"/>
      <c r="E195" s="4"/>
      <c r="F195" s="4"/>
      <c r="J195" s="100"/>
    </row>
    <row r="196" spans="1:11" customFormat="1" x14ac:dyDescent="0.55000000000000004">
      <c r="A196" s="131" t="s">
        <v>170</v>
      </c>
      <c r="B196" s="135"/>
      <c r="C196" s="101">
        <v>1.349584587194363E-3</v>
      </c>
      <c r="D196" s="4"/>
      <c r="E196" s="4"/>
      <c r="F196" s="4"/>
      <c r="J196" s="100"/>
    </row>
    <row r="197" spans="1:11" customFormat="1" x14ac:dyDescent="0.55000000000000004">
      <c r="A197" s="131" t="s">
        <v>171</v>
      </c>
      <c r="B197" s="135"/>
      <c r="C197" s="110">
        <v>3.9886448542366347E-4</v>
      </c>
      <c r="D197" s="4"/>
      <c r="E197" s="4"/>
      <c r="F197" s="4"/>
      <c r="J197" s="100"/>
    </row>
    <row r="198" spans="1:11" customFormat="1" x14ac:dyDescent="0.55000000000000004">
      <c r="A198" s="133" t="s">
        <v>116</v>
      </c>
      <c r="B198" s="133"/>
      <c r="C198" s="140"/>
      <c r="D198" s="4"/>
      <c r="E198" s="4"/>
      <c r="F198" s="4"/>
      <c r="J198" s="100"/>
    </row>
    <row r="199" spans="1:11" customFormat="1" x14ac:dyDescent="0.55000000000000004">
      <c r="A199" s="131" t="s">
        <v>132</v>
      </c>
      <c r="B199" s="135"/>
      <c r="C199" s="83">
        <v>0.65384615384615385</v>
      </c>
      <c r="D199" s="4"/>
      <c r="E199" s="4"/>
      <c r="F199" s="4"/>
      <c r="J199" s="100"/>
    </row>
    <row r="200" spans="1:11" customFormat="1" x14ac:dyDescent="0.55000000000000004">
      <c r="A200" s="131" t="s">
        <v>138</v>
      </c>
      <c r="B200" s="135"/>
      <c r="C200" s="83">
        <v>0.24342431761786601</v>
      </c>
      <c r="D200" s="4"/>
      <c r="E200" s="4"/>
      <c r="F200" s="4"/>
      <c r="J200" s="100"/>
    </row>
    <row r="201" spans="1:11" customFormat="1" x14ac:dyDescent="0.55000000000000004">
      <c r="A201" s="131" t="s">
        <v>88</v>
      </c>
      <c r="B201" s="135"/>
      <c r="C201" s="83">
        <v>5.1364764267990075E-2</v>
      </c>
      <c r="D201" s="4"/>
      <c r="E201" s="4"/>
      <c r="F201" s="4"/>
      <c r="J201" s="100"/>
    </row>
    <row r="202" spans="1:11" customFormat="1" x14ac:dyDescent="0.55000000000000004">
      <c r="A202" s="131" t="s">
        <v>135</v>
      </c>
      <c r="B202" s="135"/>
      <c r="C202" s="83">
        <v>4.2431761786600498E-2</v>
      </c>
      <c r="D202" s="4"/>
      <c r="E202" s="4"/>
      <c r="F202" s="4"/>
      <c r="J202" s="100"/>
    </row>
    <row r="203" spans="1:11" customFormat="1" x14ac:dyDescent="0.55000000000000004">
      <c r="A203" s="131" t="s">
        <v>153</v>
      </c>
      <c r="B203" s="135"/>
      <c r="C203" s="83">
        <v>8.9330024813895782E-3</v>
      </c>
      <c r="D203" s="4"/>
      <c r="E203" s="4"/>
      <c r="F203" s="4"/>
      <c r="J203" s="100"/>
    </row>
    <row r="204" spans="1:11" customFormat="1" x14ac:dyDescent="0.55000000000000004">
      <c r="A204" s="131" t="s">
        <v>197</v>
      </c>
      <c r="B204" s="135"/>
      <c r="C204" s="83"/>
      <c r="D204" s="4"/>
      <c r="E204" s="4"/>
      <c r="F204" s="4"/>
      <c r="J204" s="100"/>
    </row>
    <row r="205" spans="1:11" customFormat="1" ht="12.75" customHeight="1" x14ac:dyDescent="0.55000000000000004">
      <c r="A205" s="4"/>
      <c r="B205" s="4"/>
      <c r="C205" s="4"/>
      <c r="D205" s="4"/>
      <c r="E205" s="4"/>
      <c r="F205" s="4"/>
    </row>
    <row r="206" spans="1:11" customFormat="1" x14ac:dyDescent="0.55000000000000004">
      <c r="A206" s="4"/>
      <c r="B206" s="4"/>
      <c r="C206" s="4"/>
      <c r="D206" s="4"/>
      <c r="E206" s="4"/>
      <c r="F206" s="4"/>
    </row>
    <row r="207" spans="1:11" customFormat="1" x14ac:dyDescent="0.55000000000000004">
      <c r="A207" s="4"/>
      <c r="B207" s="4"/>
      <c r="C207" s="4"/>
      <c r="D207" s="4"/>
      <c r="E207" s="4"/>
      <c r="F207" s="4"/>
    </row>
    <row r="208" spans="1:11" s="78" customFormat="1" x14ac:dyDescent="0.55000000000000004">
      <c r="G208" s="5"/>
      <c r="H208" s="5"/>
      <c r="I208" s="5"/>
      <c r="J208" s="5"/>
      <c r="K208" s="5"/>
    </row>
    <row r="209" spans="1:11" s="78" customFormat="1" x14ac:dyDescent="0.55000000000000004">
      <c r="G209" s="5"/>
      <c r="H209" s="5"/>
      <c r="I209" s="5"/>
      <c r="J209" s="5"/>
      <c r="K209" s="5"/>
    </row>
    <row r="210" spans="1:11" s="78" customFormat="1" ht="32.25" customHeight="1" x14ac:dyDescent="0.55000000000000004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78" customFormat="1" ht="32.25" customHeigh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78" customFormat="1" ht="32.25" customHeigh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78" customFormat="1" ht="32.25" customHeight="1" x14ac:dyDescent="0.55000000000000004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78" customFormat="1" ht="32.25" customHeigh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78" customFormat="1" ht="20.25" customHeigh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78" customFormat="1" ht="20.25" customHeigh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78" customFormat="1" ht="20.25" customHeigh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78" customFormat="1" ht="20.25" customHeigh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s="78" customFormat="1" ht="20.25" customHeight="1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s="78" customFormat="1" ht="20.25" customHeight="1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s="78" customFormat="1" ht="20.25" customHeight="1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s="78" customFormat="1" ht="14.25" customHeight="1" x14ac:dyDescent="0.5500000000000000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s="78" customFormat="1" x14ac:dyDescent="0.5500000000000000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s="78" customFormat="1" x14ac:dyDescent="0.55000000000000004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s="78" customFormat="1" x14ac:dyDescent="0.5500000000000000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s="78" customFormat="1" x14ac:dyDescent="0.5500000000000000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s="78" customFormat="1" x14ac:dyDescent="0.55000000000000004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s="78" customFormat="1" x14ac:dyDescent="0.55000000000000004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s="78" customFormat="1" x14ac:dyDescent="0.55000000000000004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s="78" customFormat="1" ht="4.5" customHeight="1" x14ac:dyDescent="0.55000000000000004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s="78" customFormat="1" x14ac:dyDescent="0.55000000000000004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s="78" customFormat="1" x14ac:dyDescent="0.55000000000000004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s="78" customFormat="1" x14ac:dyDescent="0.55000000000000004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s="78" customFormat="1" x14ac:dyDescent="0.5500000000000000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s="78" customFormat="1" x14ac:dyDescent="0.55000000000000004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s="78" customFormat="1" x14ac:dyDescent="0.55000000000000004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s="78" customFormat="1" x14ac:dyDescent="0.55000000000000004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s="78" customFormat="1" x14ac:dyDescent="0.55000000000000004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s="78" customFormat="1" x14ac:dyDescent="0.55000000000000004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s="78" customFormat="1" x14ac:dyDescent="0.55000000000000004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s="78" customFormat="1" x14ac:dyDescent="0.55000000000000004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s="78" customFormat="1" x14ac:dyDescent="0.55000000000000004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s="78" customFormat="1" x14ac:dyDescent="0.55000000000000004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s="78" customFormat="1" x14ac:dyDescent="0.5500000000000000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s="78" customFormat="1" x14ac:dyDescent="0.55000000000000004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s="78" customFormat="1" x14ac:dyDescent="0.55000000000000004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s="78" customFormat="1" x14ac:dyDescent="0.55000000000000004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s="78" customFormat="1" x14ac:dyDescent="0.55000000000000004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s="78" customFormat="1" x14ac:dyDescent="0.55000000000000004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s="78" customFormat="1" x14ac:dyDescent="0.55000000000000004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s="78" customFormat="1" x14ac:dyDescent="0.55000000000000004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s="78" customFormat="1" x14ac:dyDescent="0.55000000000000004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s="78" customFormat="1" x14ac:dyDescent="0.55000000000000004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s="78" customFormat="1" x14ac:dyDescent="0.5500000000000000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s="78" customFormat="1" x14ac:dyDescent="0.55000000000000004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s="78" customFormat="1" x14ac:dyDescent="0.55000000000000004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s="78" customFormat="1" x14ac:dyDescent="0.55000000000000004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s="78" customFormat="1" x14ac:dyDescent="0.55000000000000004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s="78" customFormat="1" x14ac:dyDescent="0.55000000000000004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s="78" customFormat="1" x14ac:dyDescent="0.55000000000000004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s="78" customFormat="1" x14ac:dyDescent="0.55000000000000004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s="78" customFormat="1" x14ac:dyDescent="0.55000000000000004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s="78" customFormat="1" x14ac:dyDescent="0.55000000000000004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s="78" customFormat="1" x14ac:dyDescent="0.5500000000000000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 s="78" customFormat="1" x14ac:dyDescent="0.55000000000000004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 s="78" customFormat="1" x14ac:dyDescent="0.55000000000000004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 s="78" customFormat="1" x14ac:dyDescent="0.55000000000000004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s="78" customFormat="1" x14ac:dyDescent="0.55000000000000004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1:11" s="78" customFormat="1" x14ac:dyDescent="0.55000000000000004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1:11" s="78" customFormat="1" x14ac:dyDescent="0.55000000000000004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1:11" s="78" customFormat="1" x14ac:dyDescent="0.55000000000000004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s="78" customFormat="1" x14ac:dyDescent="0.55000000000000004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1:11" s="78" customFormat="1" x14ac:dyDescent="0.55000000000000004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1:11" s="78" customFormat="1" x14ac:dyDescent="0.5500000000000000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1:11" s="78" customFormat="1" x14ac:dyDescent="0.55000000000000004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11" s="78" customFormat="1" x14ac:dyDescent="0.55000000000000004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1:11" s="78" customFormat="1" x14ac:dyDescent="0.55000000000000004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1:11" s="78" customFormat="1" x14ac:dyDescent="0.55000000000000004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1:11" s="78" customFormat="1" x14ac:dyDescent="0.55000000000000004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1:11" s="78" customFormat="1" x14ac:dyDescent="0.55000000000000004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1:11" s="78" customFormat="1" x14ac:dyDescent="0.55000000000000004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1:11" s="78" customFormat="1" x14ac:dyDescent="0.55000000000000004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1:11" s="78" customFormat="1" x14ac:dyDescent="0.55000000000000004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1:11" s="78" customFormat="1" x14ac:dyDescent="0.5500000000000000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1:11" s="78" customFormat="1" x14ac:dyDescent="0.55000000000000004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1:11" s="78" customFormat="1" ht="44.5" customHeight="1" x14ac:dyDescent="0.55000000000000004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 s="78" customFormat="1" ht="55.5" customHeight="1" x14ac:dyDescent="0.55000000000000004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s="78" customFormat="1" ht="94.5" customHeight="1" x14ac:dyDescent="0.55000000000000004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s="78" customFormat="1" ht="47.1" customHeight="1" x14ac:dyDescent="0.55000000000000004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s="78" customFormat="1" x14ac:dyDescent="0.55000000000000004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s="78" customFormat="1" ht="147.6" customHeight="1" x14ac:dyDescent="0.55000000000000004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s="78" customFormat="1" ht="61" customHeight="1" x14ac:dyDescent="0.55000000000000004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1:11" s="78" customFormat="1" x14ac:dyDescent="0.55000000000000004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1:11" s="78" customFormat="1" x14ac:dyDescent="0.5500000000000000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1:11" s="78" customFormat="1" x14ac:dyDescent="0.55000000000000004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1:11" s="78" customFormat="1" x14ac:dyDescent="0.55000000000000004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1:11" x14ac:dyDescent="0.55000000000000004">
      <c r="G297" s="5"/>
      <c r="H297" s="5"/>
    </row>
    <row r="298" spans="1:11" x14ac:dyDescent="0.55000000000000004">
      <c r="G298" s="5"/>
      <c r="H298" s="5"/>
    </row>
    <row r="299" spans="1:11" x14ac:dyDescent="0.55000000000000004">
      <c r="G299" s="5"/>
      <c r="H299" s="5"/>
    </row>
    <row r="300" spans="1:11" x14ac:dyDescent="0.55000000000000004">
      <c r="G300" s="5"/>
      <c r="H300" s="5"/>
    </row>
  </sheetData>
  <sortState xmlns:xlrd2="http://schemas.microsoft.com/office/spreadsheetml/2017/richdata2" ref="H22:J25">
    <sortCondition descending="1" ref="J25"/>
  </sortState>
  <mergeCells count="192">
    <mergeCell ref="A200:B200"/>
    <mergeCell ref="A201:B201"/>
    <mergeCell ref="A202:B202"/>
    <mergeCell ref="A203:B203"/>
    <mergeCell ref="A204:B204"/>
    <mergeCell ref="A199:B199"/>
    <mergeCell ref="E187:H187"/>
    <mergeCell ref="E188:F188"/>
    <mergeCell ref="G188:H188"/>
    <mergeCell ref="E189:F189"/>
    <mergeCell ref="G189:H189"/>
    <mergeCell ref="A197:B197"/>
    <mergeCell ref="A198:C198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82:F182"/>
    <mergeCell ref="E183:F183"/>
    <mergeCell ref="E184:F184"/>
    <mergeCell ref="E185:F185"/>
    <mergeCell ref="G179:H179"/>
    <mergeCell ref="G180:H180"/>
    <mergeCell ref="A161:B161"/>
    <mergeCell ref="E164:F164"/>
    <mergeCell ref="A194:B194"/>
    <mergeCell ref="A195:B195"/>
    <mergeCell ref="A196:B196"/>
    <mergeCell ref="A185:B185"/>
    <mergeCell ref="A186:B186"/>
    <mergeCell ref="A187:B187"/>
    <mergeCell ref="A188:B188"/>
    <mergeCell ref="G161:H161"/>
    <mergeCell ref="G183:H183"/>
    <mergeCell ref="G184:H184"/>
    <mergeCell ref="G185:H185"/>
    <mergeCell ref="G186:H186"/>
    <mergeCell ref="G167:H167"/>
    <mergeCell ref="G168:H168"/>
    <mergeCell ref="G169:H169"/>
    <mergeCell ref="G170:H170"/>
    <mergeCell ref="G171:H171"/>
    <mergeCell ref="G162:H162"/>
    <mergeCell ref="G163:H163"/>
    <mergeCell ref="G164:H164"/>
    <mergeCell ref="E167:F167"/>
    <mergeCell ref="E168:F168"/>
    <mergeCell ref="E169:F169"/>
    <mergeCell ref="E170:F170"/>
    <mergeCell ref="E171:F171"/>
    <mergeCell ref="G165:H165"/>
    <mergeCell ref="G166:H166"/>
    <mergeCell ref="G177:H177"/>
    <mergeCell ref="G178:H178"/>
    <mergeCell ref="G172:H172"/>
    <mergeCell ref="G173:H173"/>
    <mergeCell ref="G174:H174"/>
    <mergeCell ref="G175:H175"/>
    <mergeCell ref="G176:H176"/>
    <mergeCell ref="E155:H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G157:H157"/>
    <mergeCell ref="G158:H158"/>
    <mergeCell ref="G159:H159"/>
    <mergeCell ref="G160:H160"/>
    <mergeCell ref="E165:F165"/>
    <mergeCell ref="E166:F166"/>
    <mergeCell ref="A189:B189"/>
    <mergeCell ref="A190:B190"/>
    <mergeCell ref="A191:B191"/>
    <mergeCell ref="A192:B192"/>
    <mergeCell ref="A193:B193"/>
    <mergeCell ref="A177:B177"/>
    <mergeCell ref="A178:B178"/>
    <mergeCell ref="A179:B179"/>
    <mergeCell ref="A180:B180"/>
    <mergeCell ref="A183:B183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84:B184"/>
    <mergeCell ref="E176:F176"/>
    <mergeCell ref="E119:H119"/>
    <mergeCell ref="E120:F120"/>
    <mergeCell ref="G120:H120"/>
    <mergeCell ref="A142:C142"/>
    <mergeCell ref="A156:B156"/>
    <mergeCell ref="A181:B181"/>
    <mergeCell ref="A182:B182"/>
    <mergeCell ref="G154:H154"/>
    <mergeCell ref="G156:H156"/>
    <mergeCell ref="G181:H181"/>
    <mergeCell ref="G182:H182"/>
    <mergeCell ref="A155:C155"/>
    <mergeCell ref="E154:F154"/>
    <mergeCell ref="A140:B140"/>
    <mergeCell ref="A141:B141"/>
    <mergeCell ref="A162:B162"/>
    <mergeCell ref="A163:B163"/>
    <mergeCell ref="A164:B164"/>
    <mergeCell ref="A165:B165"/>
    <mergeCell ref="A166:B166"/>
    <mergeCell ref="A157:B157"/>
    <mergeCell ref="A158:B158"/>
    <mergeCell ref="A159:B159"/>
    <mergeCell ref="A160:B160"/>
    <mergeCell ref="G109:H109"/>
    <mergeCell ref="G111:H111"/>
    <mergeCell ref="G112:H112"/>
    <mergeCell ref="A110:C110"/>
    <mergeCell ref="J17:J18"/>
    <mergeCell ref="G8:H8"/>
    <mergeCell ref="A53:A54"/>
    <mergeCell ref="H17:I18"/>
    <mergeCell ref="H43:I43"/>
    <mergeCell ref="H44:I44"/>
    <mergeCell ref="H45:I45"/>
    <mergeCell ref="H46:I46"/>
    <mergeCell ref="A17:A18"/>
    <mergeCell ref="I8:K8"/>
    <mergeCell ref="K41:K43"/>
    <mergeCell ref="E109:F109"/>
    <mergeCell ref="E111:F111"/>
    <mergeCell ref="E112:F112"/>
    <mergeCell ref="E110:H110"/>
    <mergeCell ref="A109:B109"/>
    <mergeCell ref="A111:B111"/>
    <mergeCell ref="A112:B112"/>
    <mergeCell ref="A8:D8"/>
    <mergeCell ref="B53:C53"/>
    <mergeCell ref="A154:B154"/>
    <mergeCell ref="A116:B116"/>
    <mergeCell ref="A117:B117"/>
    <mergeCell ref="A118:B118"/>
    <mergeCell ref="A119:B119"/>
    <mergeCell ref="A120:B120"/>
    <mergeCell ref="A121:B121"/>
    <mergeCell ref="A122:B122"/>
    <mergeCell ref="A123:C123"/>
    <mergeCell ref="A135:C135"/>
    <mergeCell ref="A146:B146"/>
    <mergeCell ref="A131:B131"/>
    <mergeCell ref="A132:B132"/>
    <mergeCell ref="A133:B133"/>
    <mergeCell ref="A134:B134"/>
    <mergeCell ref="A136:B136"/>
    <mergeCell ref="A137:B137"/>
    <mergeCell ref="A143:B143"/>
    <mergeCell ref="A144:B144"/>
    <mergeCell ref="A145:B145"/>
    <mergeCell ref="A138:B138"/>
    <mergeCell ref="A139:B139"/>
    <mergeCell ref="E113:H113"/>
    <mergeCell ref="E114:F114"/>
    <mergeCell ref="G114:H114"/>
    <mergeCell ref="E115:F115"/>
    <mergeCell ref="G115:H115"/>
    <mergeCell ref="E116:H116"/>
    <mergeCell ref="E117:F117"/>
    <mergeCell ref="G117:H117"/>
    <mergeCell ref="E118:F118"/>
    <mergeCell ref="G118:H118"/>
    <mergeCell ref="A113:B113"/>
    <mergeCell ref="A124:B124"/>
    <mergeCell ref="A125:B125"/>
    <mergeCell ref="A126:B126"/>
    <mergeCell ref="A127:B127"/>
    <mergeCell ref="A128:B128"/>
    <mergeCell ref="A129:B129"/>
    <mergeCell ref="A130:B130"/>
    <mergeCell ref="A114:B114"/>
    <mergeCell ref="A115:B115"/>
  </mergeCells>
  <phoneticPr fontId="3" type="noConversion"/>
  <printOptions horizontalCentered="1" verticalCentered="1"/>
  <pageMargins left="0" right="0" top="0" bottom="0" header="0.19685039370078741" footer="0"/>
  <pageSetup paperSize="9"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PBA</vt:lpstr>
      <vt:lpstr>PBA!Área_de_impresión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2020-05-06T22:09:37Z</cp:lastPrinted>
  <dcterms:created xsi:type="dcterms:W3CDTF">2020-03-10T16:33:47Z</dcterms:created>
  <dcterms:modified xsi:type="dcterms:W3CDTF">2020-08-20T22:47:39Z</dcterms:modified>
</cp:coreProperties>
</file>