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1A9B3772-5FD7-48EE-A6FB-713A38E85DC0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CABA" sheetId="1" r:id="rId1"/>
  </sheets>
  <definedNames>
    <definedName name="_xlnm.Print_Area" localSheetId="0">CABA!$A$1:$K$147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B10" i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<sst xmlns="http://schemas.openxmlformats.org/spreadsheetml/2006/main" count="190" uniqueCount="165">
  <si>
    <t>Período</t>
  </si>
  <si>
    <t>TURISMO INTERNO</t>
  </si>
  <si>
    <t>Auto</t>
  </si>
  <si>
    <t>Ómnibus</t>
  </si>
  <si>
    <t>Avión</t>
  </si>
  <si>
    <t>Tipo de alojamiento</t>
  </si>
  <si>
    <t>Alquiler por temporada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</si>
  <si>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</si>
  <si>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</si>
  <si>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</si>
  <si>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</si>
  <si>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</si>
  <si>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</si>
  <si>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</si>
  <si>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</si>
  <si>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</si>
  <si>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</si>
  <si>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</si>
  <si>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</si>
  <si>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</si>
  <si>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</si>
  <si>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</si>
  <si>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</si>
  <si>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</si>
  <si>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</si>
  <si>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</si>
  <si>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</si>
  <si>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</si>
  <si>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</si>
  <si>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</si>
  <si>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</si>
  <si>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</si>
  <si>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</si>
  <si>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</si>
  <si>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</si>
  <si>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</si>
  <si>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</si>
  <si>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</si>
  <si>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</si>
  <si>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</si>
  <si>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</si>
  <si>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</si>
  <si>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>% 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</si>
  <si>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</si>
  <si>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</si>
  <si>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</si>
  <si>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</si>
  <si>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</si>
  <si>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</si>
  <si>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% del total de turistas</t>
  </si>
  <si>
    <t>Variables</t>
  </si>
  <si>
    <t>Promedios anuales desde 2017 a 2019</t>
  </si>
  <si>
    <t>TURISTAS RESIDENTES</t>
  </si>
  <si>
    <t>GASTO PROMEDIO
DIARIO</t>
  </si>
  <si>
    <t>Trabajo y negocios</t>
  </si>
  <si>
    <t>Evolución de turistas internos</t>
  </si>
  <si>
    <t>Marriott</t>
  </si>
  <si>
    <t>Hilton</t>
  </si>
  <si>
    <t>Wyndham Worldwide</t>
  </si>
  <si>
    <t>Destinos de cabotaje</t>
  </si>
  <si>
    <t>Aerolíneas</t>
  </si>
  <si>
    <t>LATAM</t>
  </si>
  <si>
    <t>Aerolíneas Argentinas</t>
  </si>
  <si>
    <t>Aeropuertos que operan vuelos internacionales regulares</t>
  </si>
  <si>
    <t>Destinos internacionales</t>
  </si>
  <si>
    <t>CONECTIVIDAD AÉREA</t>
  </si>
  <si>
    <t>CABOTAJE</t>
  </si>
  <si>
    <t>INTERNACIONAL</t>
  </si>
  <si>
    <t>En millones. Promedio móvil 2 años.</t>
  </si>
  <si>
    <t>Porcentaje de turistas por trimestre. Promedios 2018-2019</t>
  </si>
  <si>
    <t>4º</t>
  </si>
  <si>
    <t>Otros</t>
  </si>
  <si>
    <t>Alvear Hotels &amp; Residences</t>
  </si>
  <si>
    <t>Unique Hotel Collection</t>
  </si>
  <si>
    <t>Loi Suites</t>
  </si>
  <si>
    <t>Alvarez Argüelles Hoteles</t>
  </si>
  <si>
    <t>Rochester Hoteles</t>
  </si>
  <si>
    <t>Hoteles Reconquista</t>
  </si>
  <si>
    <t>Amérian Hoteles</t>
  </si>
  <si>
    <t>Panatel</t>
  </si>
  <si>
    <t>Cyan Hoteles</t>
  </si>
  <si>
    <t>Aspen Hotels</t>
  </si>
  <si>
    <t>525 Hoteles</t>
  </si>
  <si>
    <t>Own Hoteles</t>
  </si>
  <si>
    <t>Ker Hoteles</t>
  </si>
  <si>
    <t>Grupo Solanas</t>
  </si>
  <si>
    <t>Casasur Hotel Collection</t>
  </si>
  <si>
    <t>Solans Hoteles</t>
  </si>
  <si>
    <t>Grand Hotels Lux</t>
  </si>
  <si>
    <t>Lennox Hotels</t>
  </si>
  <si>
    <t>Serena Hoteles</t>
  </si>
  <si>
    <t>San Remo Hoteles</t>
  </si>
  <si>
    <t>Cadenas hoteleras nacionales
(47 establecimientos)</t>
  </si>
  <si>
    <t>NH</t>
  </si>
  <si>
    <t>Accor Hotels</t>
  </si>
  <si>
    <t>Intercontinental Hotel Group</t>
  </si>
  <si>
    <t>Meliá Hotels International</t>
  </si>
  <si>
    <t>Hyatt</t>
  </si>
  <si>
    <t>Regal Pacific</t>
  </si>
  <si>
    <t>Four Seasons</t>
  </si>
  <si>
    <t>Eurostars Hotels</t>
  </si>
  <si>
    <t>Pestana Hotel Group</t>
  </si>
  <si>
    <t>Eurobuilding Internacional</t>
  </si>
  <si>
    <t>Grupo Regina</t>
  </si>
  <si>
    <t>+5%</t>
  </si>
  <si>
    <t>Cordoba</t>
  </si>
  <si>
    <t>Mendoza</t>
  </si>
  <si>
    <t>Puerto Iguazu</t>
  </si>
  <si>
    <t>San Carlos de Bariloche</t>
  </si>
  <si>
    <t>Salta</t>
  </si>
  <si>
    <t>Neuquen</t>
  </si>
  <si>
    <t>San Miguel de Tucumán</t>
  </si>
  <si>
    <t>Comodoro Rivadavia</t>
  </si>
  <si>
    <t>Mar del Plata</t>
  </si>
  <si>
    <t>El Calafate</t>
  </si>
  <si>
    <t>San Salvador de Jujuy</t>
  </si>
  <si>
    <t>Bahia Blanca</t>
  </si>
  <si>
    <t>Resistencia</t>
  </si>
  <si>
    <t>Rawson</t>
  </si>
  <si>
    <t>Rosario</t>
  </si>
  <si>
    <t>Posadas</t>
  </si>
  <si>
    <t>Rio Gallegos</t>
  </si>
  <si>
    <t>Santa Fe</t>
  </si>
  <si>
    <t>San Juan</t>
  </si>
  <si>
    <t>Rio Grande</t>
  </si>
  <si>
    <t>Formosa</t>
  </si>
  <si>
    <t>Chapelco/San Martin de los Andes</t>
  </si>
  <si>
    <t>Santiago del Estero</t>
  </si>
  <si>
    <t>San Luis</t>
  </si>
  <si>
    <t>Corrientes</t>
  </si>
  <si>
    <t>Parana</t>
  </si>
  <si>
    <t>La Rioja</t>
  </si>
  <si>
    <t>Catamarca</t>
  </si>
  <si>
    <t>San Rafael</t>
  </si>
  <si>
    <t>Esquel</t>
  </si>
  <si>
    <t>Santa Rosa</t>
  </si>
  <si>
    <t>Puerto Madryn</t>
  </si>
  <si>
    <t>Buenos Aires</t>
  </si>
  <si>
    <t>Rio Cuarto</t>
  </si>
  <si>
    <t>Norwegian Air Shuttle</t>
  </si>
  <si>
    <t>Andes Líneas Aéreas</t>
  </si>
  <si>
    <t>Punta del Este</t>
  </si>
  <si>
    <t>Montevideo</t>
  </si>
  <si>
    <t>Amaszonas</t>
  </si>
  <si>
    <t>Ushuaia</t>
  </si>
  <si>
    <t>Viedma</t>
  </si>
  <si>
    <t>Santiago de Chile (hasta mar'19)</t>
  </si>
  <si>
    <t>Sao Paulo (hasta mar'19)</t>
  </si>
  <si>
    <t>Río de Janeiro (hasta mar'19)</t>
  </si>
  <si>
    <t>Florianópolis (hasta mar'19)</t>
  </si>
  <si>
    <t>Asunción (hasta mar'19)</t>
  </si>
  <si>
    <t>Curitiba (hasta mar'19)</t>
  </si>
  <si>
    <t>Santa Cruz (hasta mar'19)</t>
  </si>
  <si>
    <t>Porto Seguro (hasta mar'19)</t>
  </si>
  <si>
    <t>Gol Transportes Aéreos</t>
  </si>
  <si>
    <t>Aeroparque Jorge Newbery</t>
  </si>
  <si>
    <t>Cadenas hoteleras internacionales
(39 establecimientos)</t>
  </si>
  <si>
    <t>Hoteles</t>
  </si>
  <si>
    <t>Turistas en CABA</t>
  </si>
  <si>
    <t>Part. % en CABA</t>
  </si>
  <si>
    <t>TOTAL DE TURISTAS</t>
  </si>
  <si>
    <t>Part. % en 
Total País</t>
  </si>
  <si>
    <t>CABA</t>
  </si>
  <si>
    <t>Total País</t>
  </si>
  <si>
    <t>en $ Jun.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</si>
</sst>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/>
    </xf>
    <xf numFmtId="9" fontId="8" fillId="4" borderId="5" xfId="1" applyNumberFormat="1" applyFont="1" applyFill="1" applyBorder="1" applyAlignment="1">
      <alignment horizontal="center" vertical="center"/>
    </xf>
    <xf numFmtId="9" fontId="8" fillId="3" borderId="4" xfId="1" applyNumberFormat="1" applyFont="1" applyFill="1" applyBorder="1" applyAlignment="1">
      <alignment horizontal="center" vertical="center"/>
    </xf>
    <xf numFmtId="9" fontId="8" fillId="3" borderId="6" xfId="1" applyNumberFormat="1" applyFont="1" applyFill="1" applyBorder="1" applyAlignment="1">
      <alignment horizontal="center" vertical="center"/>
    </xf>
    <xf numFmtId="9" fontId="8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10" fillId="0" borderId="0" xfId="3" applyFont="1" applyFill="1" applyBorder="1" applyAlignment="1">
      <alignment horizontal="left" vertical="center" wrapText="1" indent="1" readingOrder="1"/>
    </xf>
    <xf numFmtId="9" fontId="13" fillId="0" borderId="0" xfId="1" applyFont="1" applyFill="1" applyBorder="1" applyAlignment="1">
      <alignment horizontal="center" vertical="center" wrapText="1" readingOrder="1"/>
    </xf>
    <xf numFmtId="167" fontId="13" fillId="0" borderId="0" xfId="1" applyNumberFormat="1" applyFont="1" applyFill="1" applyBorder="1" applyAlignment="1">
      <alignment horizontal="center" vertical="center" wrapText="1" readingOrder="1"/>
    </xf>
    <xf numFmtId="0" fontId="8" fillId="0" borderId="0" xfId="0" applyFont="1" applyBorder="1" applyAlignment="1"/>
    <xf numFmtId="17" fontId="5" fillId="3" borderId="2" xfId="0" applyNumberFormat="1" applyFont="1" applyFill="1" applyBorder="1" applyAlignment="1">
      <alignment horizontal="center" vertical="center" wrapText="1"/>
    </xf>
    <xf numFmtId="9" fontId="5" fillId="3" borderId="4" xfId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3" fontId="5" fillId="3" borderId="4" xfId="1" applyNumberFormat="1" applyFont="1" applyFill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9" fontId="17" fillId="0" borderId="0" xfId="1" applyFont="1" applyAlignment="1">
      <alignment horizontal="center" vertical="center"/>
    </xf>
    <xf numFmtId="9" fontId="13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5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quotePrefix="1" applyFont="1" applyFill="1" applyAlignment="1">
      <alignment horizontal="left" vertical="center" indent="2"/>
    </xf>
    <xf numFmtId="0" fontId="0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9" fontId="9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8" fillId="0" borderId="0" xfId="0" applyFont="1" applyBorder="1"/>
    <xf numFmtId="17" fontId="5" fillId="0" borderId="0" xfId="0" applyNumberFormat="1" applyFont="1" applyFill="1" applyBorder="1" applyAlignment="1">
      <alignment horizontal="left" vertical="center"/>
    </xf>
    <xf numFmtId="0" fontId="5" fillId="3" borderId="2" xfId="1" applyNumberFormat="1" applyFont="1" applyFill="1" applyBorder="1" applyAlignment="1">
      <alignment horizontal="center" vertical="center"/>
    </xf>
    <xf numFmtId="0" fontId="5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9" fontId="13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9" fillId="0" borderId="1" xfId="0" applyFont="1" applyFill="1" applyBorder="1"/>
    <xf numFmtId="0" fontId="11" fillId="0" borderId="24" xfId="0" applyFont="1" applyFill="1" applyBorder="1" applyAlignment="1">
      <alignment horizontal="center" vertical="center" wrapText="1"/>
    </xf>
    <xf numFmtId="164" fontId="8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3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4" fillId="0" borderId="1" xfId="0" applyFont="1" applyBorder="1" applyAlignment="1">
      <alignment vertical="center"/>
    </xf>
    <xf numFmtId="0" fontId="15" fillId="2" borderId="22" xfId="0" applyFont="1" applyFill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vertical="center"/>
    </xf>
    <xf numFmtId="9" fontId="5" fillId="3" borderId="3" xfId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9" fontId="13" fillId="0" borderId="0" xfId="1" applyFont="1" applyFill="1" applyBorder="1" applyAlignment="1">
      <alignment horizontal="left" vertical="center" wrapText="1" readingOrder="1"/>
    </xf>
    <xf numFmtId="167" fontId="13" fillId="0" borderId="0" xfId="1" applyNumberFormat="1" applyFont="1" applyFill="1" applyBorder="1" applyAlignment="1">
      <alignment horizontal="left" vertical="center" wrapText="1" readingOrder="1"/>
    </xf>
    <xf numFmtId="9" fontId="5" fillId="3" borderId="3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left" vertical="center" wrapText="1"/>
    </xf>
    <xf numFmtId="0" fontId="15" fillId="2" borderId="13" xfId="0" applyFont="1" applyFill="1" applyBorder="1" applyAlignment="1">
      <alignment vertical="center" wrapText="1"/>
    </xf>
    <xf numFmtId="164" fontId="5" fillId="3" borderId="4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vertical="center"/>
    </xf>
    <xf numFmtId="164" fontId="5" fillId="3" borderId="3" xfId="1" applyNumberFormat="1" applyFont="1" applyFill="1" applyBorder="1" applyAlignment="1">
      <alignment horizontal="center" vertical="center"/>
    </xf>
    <xf numFmtId="3" fontId="5" fillId="3" borderId="31" xfId="1" applyNumberFormat="1" applyFont="1" applyFill="1" applyBorder="1" applyAlignment="1">
      <alignment horizontal="center" vertical="center"/>
    </xf>
    <xf numFmtId="166" fontId="5" fillId="3" borderId="31" xfId="1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3" xfId="0" applyFont="1" applyBorder="1" applyAlignment="1">
      <alignment vertical="center"/>
    </xf>
    <xf numFmtId="17" fontId="5" fillId="3" borderId="2" xfId="0" applyNumberFormat="1" applyFont="1" applyFill="1" applyBorder="1" applyAlignment="1">
      <alignment horizontal="center" vertical="center" wrapText="1"/>
    </xf>
    <xf numFmtId="3" fontId="5" fillId="3" borderId="32" xfId="1" applyNumberFormat="1" applyFont="1" applyFill="1" applyBorder="1" applyAlignment="1">
      <alignment horizontal="center" vertical="center"/>
    </xf>
    <xf numFmtId="3" fontId="5" fillId="5" borderId="11" xfId="1" applyNumberFormat="1" applyFont="1" applyFill="1" applyBorder="1" applyAlignment="1">
      <alignment horizontal="center" vertical="center"/>
    </xf>
    <xf numFmtId="166" fontId="5" fillId="5" borderId="11" xfId="1" applyNumberFormat="1" applyFont="1" applyFill="1" applyBorder="1" applyAlignment="1">
      <alignment horizontal="center" vertical="center"/>
    </xf>
    <xf numFmtId="3" fontId="5" fillId="5" borderId="10" xfId="1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3" fontId="8" fillId="4" borderId="5" xfId="0" applyNumberFormat="1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3" fontId="5" fillId="3" borderId="41" xfId="1" applyNumberFormat="1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17" fontId="5" fillId="3" borderId="27" xfId="0" applyNumberFormat="1" applyFont="1" applyFill="1" applyBorder="1" applyAlignment="1">
      <alignment horizontal="center" vertical="center" wrapText="1"/>
    </xf>
    <xf numFmtId="17" fontId="5" fillId="3" borderId="2" xfId="0" applyNumberFormat="1" applyFont="1" applyFill="1" applyBorder="1" applyAlignment="1">
      <alignment horizontal="center" vertical="center" wrapText="1"/>
    </xf>
    <xf numFmtId="17" fontId="5" fillId="3" borderId="24" xfId="0" applyNumberFormat="1" applyFont="1" applyFill="1" applyBorder="1" applyAlignment="1">
      <alignment horizontal="center" vertical="center" wrapText="1"/>
    </xf>
    <xf numFmtId="17" fontId="5" fillId="3" borderId="3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17" fontId="5" fillId="3" borderId="0" xfId="0" applyNumberFormat="1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9" fontId="5" fillId="3" borderId="24" xfId="1" applyFont="1" applyFill="1" applyBorder="1" applyAlignment="1">
      <alignment horizontal="center" vertical="center"/>
    </xf>
    <xf numFmtId="9" fontId="5" fillId="3" borderId="0" xfId="1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7" fontId="5" fillId="3" borderId="21" xfId="0" applyNumberFormat="1" applyFont="1" applyFill="1" applyBorder="1" applyAlignment="1">
      <alignment horizontal="left" vertical="center" wrapText="1"/>
    </xf>
    <xf numFmtId="17" fontId="5" fillId="3" borderId="2" xfId="0" applyNumberFormat="1" applyFont="1" applyFill="1" applyBorder="1" applyAlignment="1">
      <alignment horizontal="left" vertical="center" wrapText="1"/>
    </xf>
    <xf numFmtId="17" fontId="5" fillId="3" borderId="0" xfId="0" applyNumberFormat="1" applyFont="1" applyFill="1" applyBorder="1" applyAlignment="1">
      <alignment horizontal="left" vertical="center" wrapText="1"/>
    </xf>
    <xf numFmtId="17" fontId="5" fillId="3" borderId="3" xfId="0" applyNumberFormat="1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 readingOrder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CIUDAD AUTÓNOMA DE BUENOS AIRES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877421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21</xdr:row>
      <xdr:rowOff>190723</xdr:rowOff>
    </xdr:from>
    <xdr:to>
      <xdr:col>7</xdr:col>
      <xdr:colOff>47625</xdr:colOff>
      <xdr:row>24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2018-2019.</a:t>
          </a:r>
        </a:p>
      </xdr:txBody>
    </xdr:sp>
    <xdr:clientData/>
  </xdr:twoCellAnchor>
  <xdr:twoCellAnchor>
    <xdr:from>
      <xdr:col>0</xdr:col>
      <xdr:colOff>154781</xdr:colOff>
      <xdr:row>48</xdr:row>
      <xdr:rowOff>50341</xdr:rowOff>
    </xdr:from>
    <xdr:to>
      <xdr:col>1</xdr:col>
      <xdr:colOff>857250</xdr:colOff>
      <xdr:row>50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321543</xdr:colOff>
      <xdr:row>143</xdr:row>
      <xdr:rowOff>166800</xdr:rowOff>
    </xdr:from>
    <xdr:to>
      <xdr:col>1</xdr:col>
      <xdr:colOff>945403</xdr:colOff>
      <xdr:row>145</xdr:row>
      <xdr:rowOff>119062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321543" y="31682644"/>
          <a:ext cx="2505048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56</xdr:row>
      <xdr:rowOff>1357</xdr:rowOff>
    </xdr:from>
    <xdr:to>
      <xdr:col>3</xdr:col>
      <xdr:colOff>709347</xdr:colOff>
      <xdr:row>57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59531</xdr:colOff>
      <xdr:row>82</xdr:row>
      <xdr:rowOff>71438</xdr:rowOff>
    </xdr:from>
    <xdr:to>
      <xdr:col>3</xdr:col>
      <xdr:colOff>571499</xdr:colOff>
      <xdr:row>83</xdr:row>
      <xdr:rowOff>202408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59531" y="18561844"/>
          <a:ext cx="4405312" cy="3452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8</xdr:col>
      <xdr:colOff>95250</xdr:colOff>
      <xdr:row>61</xdr:row>
      <xdr:rowOff>23810</xdr:rowOff>
    </xdr:from>
    <xdr:to>
      <xdr:col>10</xdr:col>
      <xdr:colOff>945834</xdr:colOff>
      <xdr:row>63</xdr:row>
      <xdr:rowOff>47472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8477250" y="14049373"/>
          <a:ext cx="2993709" cy="5951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2</xdr:col>
      <xdr:colOff>606475</xdr:colOff>
      <xdr:row>33</xdr:row>
      <xdr:rowOff>178005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794493-8CB5-4176-A182-63548EBC4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22219"/>
          <a:ext cx="3511600" cy="1999661"/>
        </a:xfrm>
        <a:prstGeom prst="rect">
          <a:avLst/>
        </a:prstGeom>
      </xdr:spPr>
    </xdr:pic>
    <xdr:clientData/>
  </xdr:twoCellAnchor>
  <xdr:twoCellAnchor editAs="oneCell">
    <xdr:from>
      <xdr:col>2</xdr:col>
      <xdr:colOff>785813</xdr:colOff>
      <xdr:row>24</xdr:row>
      <xdr:rowOff>35719</xdr:rowOff>
    </xdr:from>
    <xdr:to>
      <xdr:col>6</xdr:col>
      <xdr:colOff>105266</xdr:colOff>
      <xdr:row>39</xdr:row>
      <xdr:rowOff>176490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134F2-0F1F-4E3E-8A69-AEFD69904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90938" y="6357938"/>
          <a:ext cx="3462828" cy="32006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2</xdr:col>
      <xdr:colOff>880819</xdr:colOff>
      <xdr:row>47</xdr:row>
      <xdr:rowOff>114385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705D69-484D-45E7-AC9F-8BD9C1E0D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989219"/>
          <a:ext cx="3785944" cy="2078916"/>
        </a:xfrm>
        <a:prstGeom prst="rect">
          <a:avLst/>
        </a:prstGeom>
      </xdr:spPr>
    </xdr:pic>
    <xdr:clientData/>
  </xdr:twoCellAnchor>
  <xdr:twoCellAnchor editAs="oneCell">
    <xdr:from>
      <xdr:col>7</xdr:col>
      <xdr:colOff>690563</xdr:colOff>
      <xdr:row>62</xdr:row>
      <xdr:rowOff>130969</xdr:rowOff>
    </xdr:from>
    <xdr:to>
      <xdr:col>10</xdr:col>
      <xdr:colOff>840872</xdr:colOff>
      <xdr:row>82</xdr:row>
      <xdr:rowOff>14384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F2F9B4-CC88-4B4F-A100-544484EBF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84344" y="15251907"/>
          <a:ext cx="3353091" cy="4407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9"/>
  <sheetViews>
    <sheetView showGridLines="0" tabSelected="1" zoomScaleNormal="100" zoomScaleSheetLayoutView="100" zoomScalePageLayoutView="10" workbookViewId="0">
      <selection activeCell="T43" sqref="T43"/>
    </sheetView>
  </sheetViews>
  <sheetFormatPr baseColWidth="10" defaultColWidth="11.41796875" defaultRowHeight="14.4" x14ac:dyDescent="0.55000000000000004"/>
  <cols>
    <col min="1" max="1" width="28.15625" style="4" customWidth="1"/>
    <col min="2" max="2" width="15.41796875" style="4" customWidth="1"/>
    <col min="3" max="3" width="14.83984375" style="4" customWidth="1"/>
    <col min="4" max="4" width="16.41796875" style="4" customWidth="1"/>
    <col min="5" max="5" width="16" style="4" customWidth="1"/>
    <col min="6" max="6" width="14.8398437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customWidth="1"/>
    <col min="15" max="15" width="24.83984375" bestFit="1" customWidth="1"/>
    <col min="16" max="16" width="14.26171875" customWidth="1"/>
    <col min="19" max="19" width="8" bestFit="1" customWidth="1"/>
  </cols>
  <sheetData>
    <row r="1" spans="1:13" ht="6" customHeight="1" x14ac:dyDescent="0.55000000000000004"/>
    <row r="6" spans="1:13" ht="20.399999999999999" x14ac:dyDescent="0.55000000000000004">
      <c r="A6" s="10" t="s">
        <v>9</v>
      </c>
      <c r="F6" s="10"/>
    </row>
    <row r="7" spans="1:13" ht="18" customHeight="1" x14ac:dyDescent="0.55000000000000004">
      <c r="A7" s="4" t="s">
        <v>38</v>
      </c>
    </row>
    <row r="8" spans="1:13" ht="40" customHeight="1" x14ac:dyDescent="0.55000000000000004">
      <c r="A8" s="112" t="s">
        <v>11</v>
      </c>
      <c r="B8" s="112"/>
      <c r="C8" s="112"/>
      <c r="D8" s="113"/>
      <c r="E8"/>
      <c r="F8"/>
      <c r="G8"/>
      <c r="H8"/>
      <c r="I8" s="140"/>
      <c r="J8" s="140"/>
      <c r="K8" s="140"/>
    </row>
    <row r="9" spans="1:13" ht="31.5" customHeight="1" x14ac:dyDescent="0.55000000000000004">
      <c r="A9" s="106"/>
      <c r="B9" s="102" t="s">
        <v>158</v>
      </c>
      <c r="C9" s="8" t="s">
        <v>159</v>
      </c>
      <c r="D9" s="8" t="s">
        <v>161</v>
      </c>
      <c r="E9"/>
      <c r="F9"/>
      <c r="G9"/>
      <c r="H9"/>
      <c r="I9" s="17"/>
      <c r="J9" s="17"/>
      <c r="K9" s="68"/>
    </row>
    <row r="10" spans="1:13" ht="24" customHeight="1" x14ac:dyDescent="0.55000000000000004">
      <c r="A10" s="9" t="s">
        <v>52</v>
      </c>
      <c r="B10" s="103">
        <f>+B19</f>
        <v>1985554.9184038076</v>
      </c>
      <c r="C10" s="20">
        <f>B10/$B$12</f>
        <v>0.43635401106772465</v>
      </c>
      <c r="D10" s="20">
        <v>4.3711819750869525E-2</v>
      </c>
      <c r="E10"/>
      <c r="F10"/>
      <c r="G10"/>
      <c r="H10"/>
      <c r="I10" s="18"/>
      <c r="J10" s="18"/>
      <c r="K10" s="69"/>
      <c r="L10" s="70"/>
      <c r="M10" s="70"/>
    </row>
    <row r="11" spans="1:13" ht="24" customHeight="1" x14ac:dyDescent="0.55000000000000004">
      <c r="A11" s="12" t="s">
        <v>12</v>
      </c>
      <c r="B11" s="104">
        <f>+B56</f>
        <v>2564775.4739886164</v>
      </c>
      <c r="C11" s="21">
        <f>B11/$B$12</f>
        <v>0.56364598893227535</v>
      </c>
      <c r="D11" s="21">
        <v>0.35798479142460649</v>
      </c>
      <c r="E11"/>
      <c r="F11"/>
      <c r="G11"/>
      <c r="H11"/>
      <c r="I11" s="18"/>
      <c r="J11" s="18"/>
      <c r="K11" s="69"/>
    </row>
    <row r="12" spans="1:13" ht="24" customHeight="1" x14ac:dyDescent="0.55000000000000004">
      <c r="A12" s="13" t="s">
        <v>160</v>
      </c>
      <c r="B12" s="105">
        <f>SUM(B10:B11)</f>
        <v>4550330.3923924239</v>
      </c>
      <c r="C12" s="19">
        <f>B12/$B$12</f>
        <v>1</v>
      </c>
      <c r="D12" s="19">
        <v>8.6527535903996824E-2</v>
      </c>
      <c r="E12"/>
      <c r="F12"/>
      <c r="G12"/>
      <c r="H12"/>
      <c r="I12" s="18"/>
      <c r="J12" s="18"/>
      <c r="K12" s="69"/>
    </row>
    <row r="13" spans="1:13" ht="24" customHeight="1" x14ac:dyDescent="0.55000000000000004">
      <c r="A13" s="23"/>
      <c r="B13" s="14"/>
      <c r="C13" s="22"/>
      <c r="D13" s="22"/>
      <c r="E13" s="15"/>
      <c r="F13" s="16"/>
      <c r="G13" s="14"/>
      <c r="H13" s="15"/>
      <c r="I13" s="14"/>
      <c r="J13" s="14"/>
      <c r="K13" s="15"/>
      <c r="L13" s="27"/>
      <c r="M13" s="27"/>
    </row>
    <row r="14" spans="1:13" ht="20.399999999999999" x14ac:dyDescent="0.55000000000000004">
      <c r="A14" s="62" t="s">
        <v>1</v>
      </c>
      <c r="B14" s="74"/>
      <c r="C14" s="74"/>
      <c r="D14" s="74"/>
      <c r="E14" s="74"/>
      <c r="F14" s="74"/>
      <c r="G14" s="74"/>
      <c r="H14" s="74"/>
      <c r="I14" s="75"/>
      <c r="J14" s="75"/>
      <c r="K14" s="75"/>
    </row>
    <row r="15" spans="1:13" ht="18.3" x14ac:dyDescent="0.7">
      <c r="A15" s="6" t="s">
        <v>16</v>
      </c>
      <c r="B15" s="2"/>
      <c r="C15" s="2"/>
      <c r="D15" s="2"/>
      <c r="E15" s="2"/>
      <c r="H15" s="33" t="s">
        <v>18</v>
      </c>
      <c r="I15" s="3"/>
      <c r="J15" s="3"/>
      <c r="K15" s="3"/>
    </row>
    <row r="16" spans="1:13" ht="15.6" x14ac:dyDescent="0.6">
      <c r="A16" s="4" t="s">
        <v>38</v>
      </c>
      <c r="B16" s="2"/>
      <c r="C16" s="2"/>
      <c r="D16" s="2"/>
      <c r="E16" s="56"/>
      <c r="H16" s="4" t="s">
        <v>38</v>
      </c>
      <c r="I16" s="3"/>
      <c r="J16" s="3"/>
      <c r="K16" s="3"/>
    </row>
    <row r="17" spans="1:13" ht="43.2" x14ac:dyDescent="0.55000000000000004">
      <c r="A17" s="123" t="s">
        <v>38</v>
      </c>
      <c r="B17" s="36" t="s">
        <v>13</v>
      </c>
      <c r="C17" s="36" t="s">
        <v>20</v>
      </c>
      <c r="D17" s="36" t="s">
        <v>14</v>
      </c>
      <c r="E17" s="36" t="s">
        <v>19</v>
      </c>
      <c r="F17" s="36" t="s">
        <v>53</v>
      </c>
      <c r="H17" s="130" t="s">
        <v>50</v>
      </c>
      <c r="I17" s="131"/>
      <c r="J17" s="123" t="s">
        <v>49</v>
      </c>
      <c r="K17" s="3"/>
    </row>
    <row r="18" spans="1:13" x14ac:dyDescent="0.55000000000000004">
      <c r="A18" s="124"/>
      <c r="B18" s="37" t="s">
        <v>10</v>
      </c>
      <c r="C18" s="37" t="s">
        <v>15</v>
      </c>
      <c r="D18" s="37" t="s">
        <v>15</v>
      </c>
      <c r="E18" s="37" t="s">
        <v>164</v>
      </c>
      <c r="F18" s="37" t="s">
        <v>164</v>
      </c>
      <c r="H18" s="132"/>
      <c r="I18" s="133"/>
      <c r="J18" s="142"/>
      <c r="K18" s="1"/>
    </row>
    <row r="19" spans="1:13" ht="21.75" customHeight="1" x14ac:dyDescent="0.55000000000000004">
      <c r="A19" s="93" t="s">
        <v>162</v>
      </c>
      <c r="B19" s="93">
        <v>1985554.9184038076</v>
      </c>
      <c r="C19" s="93">
        <v>10930343.822183929</v>
      </c>
      <c r="D19" s="94">
        <f>+C19/B19</f>
        <v>5.5049315034664765</v>
      </c>
      <c r="E19" s="93">
        <v>11695.859644389071</v>
      </c>
      <c r="F19" s="98">
        <v>2124.6149270021128</v>
      </c>
      <c r="G19" s="96"/>
      <c r="H19" s="47" t="s">
        <v>21</v>
      </c>
      <c r="I19" s="48"/>
      <c r="J19" s="48"/>
      <c r="K19" s="1"/>
    </row>
    <row r="20" spans="1:13" ht="21.75" customHeight="1" x14ac:dyDescent="0.55000000000000004">
      <c r="A20" s="99" t="s">
        <v>163</v>
      </c>
      <c r="B20" s="99">
        <v>45423753.339949071</v>
      </c>
      <c r="C20" s="99">
        <v>233381306.13283172</v>
      </c>
      <c r="D20" s="100">
        <v>5.1378692638236618</v>
      </c>
      <c r="E20" s="99">
        <v>7468.5947263707558</v>
      </c>
      <c r="F20" s="101">
        <v>1453.6365841299282</v>
      </c>
      <c r="G20" s="96"/>
      <c r="H20" s="49" t="s">
        <v>23</v>
      </c>
      <c r="I20" s="50"/>
      <c r="J20" s="51">
        <v>0.53620883854035473</v>
      </c>
      <c r="K20" s="1"/>
    </row>
    <row r="21" spans="1:13" ht="15.6" x14ac:dyDescent="0.55000000000000004">
      <c r="A21"/>
      <c r="B21"/>
      <c r="C21"/>
      <c r="D21"/>
      <c r="E21"/>
      <c r="F21"/>
      <c r="G21" s="96"/>
      <c r="H21" s="49" t="s">
        <v>22</v>
      </c>
      <c r="I21" s="50"/>
      <c r="J21" s="51">
        <v>0.22986030783610378</v>
      </c>
      <c r="K21" s="1"/>
    </row>
    <row r="22" spans="1:13" ht="15.6" x14ac:dyDescent="0.55000000000000004">
      <c r="A22"/>
      <c r="B22"/>
      <c r="C22"/>
      <c r="D22" s="95"/>
      <c r="E22"/>
      <c r="F22"/>
      <c r="G22"/>
      <c r="H22" s="49" t="s">
        <v>54</v>
      </c>
      <c r="I22" s="50"/>
      <c r="J22" s="51">
        <v>6.5880681903161903E-2</v>
      </c>
      <c r="K22"/>
      <c r="L22" s="71"/>
      <c r="M22" s="71"/>
    </row>
    <row r="23" spans="1:13" ht="18.3" x14ac:dyDescent="0.55000000000000004">
      <c r="A23" s="6" t="s">
        <v>55</v>
      </c>
      <c r="H23" s="49" t="s">
        <v>71</v>
      </c>
      <c r="I23" s="50"/>
      <c r="J23" s="53">
        <v>0.16805017172037967</v>
      </c>
      <c r="K23" s="1"/>
    </row>
    <row r="24" spans="1:13" ht="15.6" x14ac:dyDescent="0.55000000000000004">
      <c r="A24" s="4" t="s">
        <v>68</v>
      </c>
      <c r="H24" s="47" t="s">
        <v>5</v>
      </c>
      <c r="I24" s="50"/>
      <c r="J24" s="52"/>
    </row>
    <row r="25" spans="1:13" ht="15.6" x14ac:dyDescent="0.55000000000000004">
      <c r="H25" s="49" t="s">
        <v>24</v>
      </c>
      <c r="I25" s="50"/>
      <c r="J25" s="51">
        <v>0.54</v>
      </c>
    </row>
    <row r="26" spans="1:13" ht="15.6" x14ac:dyDescent="0.55000000000000004">
      <c r="H26" s="49" t="s">
        <v>157</v>
      </c>
      <c r="I26" s="50"/>
      <c r="J26" s="51">
        <v>0.33</v>
      </c>
    </row>
    <row r="27" spans="1:13" ht="15.6" x14ac:dyDescent="0.55000000000000004">
      <c r="H27" s="49" t="s">
        <v>6</v>
      </c>
      <c r="I27" s="50"/>
      <c r="J27" s="51">
        <v>7.0000000000000007E-2</v>
      </c>
    </row>
    <row r="28" spans="1:13" ht="15.6" x14ac:dyDescent="0.55000000000000004">
      <c r="H28" s="49" t="s">
        <v>25</v>
      </c>
      <c r="I28" s="50"/>
      <c r="J28" s="51">
        <v>0.05</v>
      </c>
    </row>
    <row r="29" spans="1:13" ht="15.6" x14ac:dyDescent="0.55000000000000004">
      <c r="H29" s="47" t="s">
        <v>26</v>
      </c>
      <c r="I29" s="50"/>
      <c r="J29" s="52"/>
    </row>
    <row r="30" spans="1:13" ht="15.6" x14ac:dyDescent="0.55000000000000004">
      <c r="H30" s="49" t="s">
        <v>3</v>
      </c>
      <c r="I30" s="50"/>
      <c r="J30" s="51">
        <v>0.35</v>
      </c>
    </row>
    <row r="31" spans="1:13" ht="15.6" x14ac:dyDescent="0.55000000000000004">
      <c r="H31" s="49" t="s">
        <v>2</v>
      </c>
      <c r="I31" s="50"/>
      <c r="J31" s="51">
        <v>0.34</v>
      </c>
    </row>
    <row r="32" spans="1:13" ht="15.6" x14ac:dyDescent="0.55000000000000004">
      <c r="H32" s="49" t="s">
        <v>4</v>
      </c>
      <c r="I32" s="50"/>
      <c r="J32" s="51">
        <v>0.28999999999999998</v>
      </c>
    </row>
    <row r="33" spans="1:13" ht="15.6" x14ac:dyDescent="0.6">
      <c r="B33" s="56"/>
      <c r="H33" s="47" t="s">
        <v>7</v>
      </c>
      <c r="I33" s="50"/>
      <c r="J33" s="52"/>
    </row>
    <row r="34" spans="1:13" ht="15.6" x14ac:dyDescent="0.55000000000000004">
      <c r="H34" s="49" t="s">
        <v>27</v>
      </c>
      <c r="I34" s="50"/>
      <c r="J34" s="53">
        <v>9.1136781829170732E-2</v>
      </c>
    </row>
    <row r="35" spans="1:13" ht="15.6" x14ac:dyDescent="0.55000000000000004">
      <c r="B35"/>
      <c r="C35"/>
      <c r="H35" s="49" t="s">
        <v>28</v>
      </c>
      <c r="I35" s="50"/>
      <c r="J35" s="53">
        <v>0.22102244805807658</v>
      </c>
    </row>
    <row r="36" spans="1:13" ht="18.3" x14ac:dyDescent="0.55000000000000004">
      <c r="A36" s="6" t="s">
        <v>17</v>
      </c>
      <c r="B36"/>
      <c r="C36"/>
      <c r="H36" s="49" t="s">
        <v>29</v>
      </c>
      <c r="I36" s="54"/>
      <c r="J36" s="53">
        <v>0.18472295485295004</v>
      </c>
    </row>
    <row r="37" spans="1:13" ht="15.6" x14ac:dyDescent="0.55000000000000004">
      <c r="A37" s="4" t="s">
        <v>69</v>
      </c>
      <c r="B37"/>
      <c r="C37"/>
      <c r="H37" s="49" t="s">
        <v>30</v>
      </c>
      <c r="I37" s="54"/>
      <c r="J37" s="53">
        <v>0.26755944748167709</v>
      </c>
    </row>
    <row r="38" spans="1:13" ht="15.6" x14ac:dyDescent="0.55000000000000004">
      <c r="A38"/>
      <c r="B38"/>
      <c r="C38"/>
      <c r="H38" s="49" t="s">
        <v>8</v>
      </c>
      <c r="I38" s="55"/>
      <c r="J38" s="53">
        <v>0.23555836777812511</v>
      </c>
    </row>
    <row r="39" spans="1:13" x14ac:dyDescent="0.55000000000000004">
      <c r="A39"/>
      <c r="B39"/>
      <c r="C39"/>
      <c r="H39" s="7"/>
      <c r="I39" s="7"/>
      <c r="J39" s="7"/>
      <c r="K39" s="7"/>
    </row>
    <row r="40" spans="1:13" ht="15" customHeight="1" x14ac:dyDescent="0.55000000000000004">
      <c r="A40"/>
      <c r="B40"/>
      <c r="C40"/>
      <c r="H40" s="7"/>
      <c r="I40" s="7"/>
      <c r="J40" s="7"/>
      <c r="K40" s="7"/>
    </row>
    <row r="41" spans="1:13" ht="15" customHeight="1" x14ac:dyDescent="0.55000000000000004">
      <c r="K41" s="7"/>
    </row>
    <row r="42" spans="1:13" ht="18.3" x14ac:dyDescent="0.55000000000000004">
      <c r="D42" s="6" t="s">
        <v>36</v>
      </c>
      <c r="H42" s="29"/>
      <c r="I42" s="29"/>
      <c r="J42" s="29"/>
      <c r="K42" s="141"/>
      <c r="L42" s="27"/>
      <c r="M42" s="27"/>
    </row>
    <row r="43" spans="1:13" ht="15" customHeight="1" x14ac:dyDescent="0.55000000000000004">
      <c r="D43" s="4" t="s">
        <v>51</v>
      </c>
      <c r="H43" s="29"/>
      <c r="I43" s="29"/>
      <c r="J43" s="29"/>
      <c r="K43" s="141"/>
      <c r="L43" s="27"/>
      <c r="M43" s="27"/>
    </row>
    <row r="44" spans="1:13" ht="15" customHeight="1" x14ac:dyDescent="0.55000000000000004">
      <c r="D44" s="134" t="s">
        <v>37</v>
      </c>
      <c r="E44" s="135"/>
      <c r="F44" s="36" t="s">
        <v>32</v>
      </c>
      <c r="H44" s="28"/>
      <c r="I44" s="28"/>
      <c r="J44" s="28"/>
      <c r="K44" s="141"/>
      <c r="L44" s="28"/>
      <c r="M44" s="28"/>
    </row>
    <row r="45" spans="1:13" ht="15" customHeight="1" x14ac:dyDescent="0.55000000000000004">
      <c r="D45" s="136" t="s">
        <v>34</v>
      </c>
      <c r="E45" s="137"/>
      <c r="F45" s="58" t="s">
        <v>70</v>
      </c>
      <c r="H45" s="28"/>
      <c r="I45" s="28"/>
      <c r="J45" s="28"/>
      <c r="K45" s="26"/>
      <c r="L45" s="28"/>
      <c r="M45" s="28"/>
    </row>
    <row r="46" spans="1:13" x14ac:dyDescent="0.55000000000000004">
      <c r="A46" s="28"/>
      <c r="B46" s="28"/>
      <c r="D46" s="138" t="s">
        <v>35</v>
      </c>
      <c r="E46" s="139"/>
      <c r="F46" s="59" t="s">
        <v>70</v>
      </c>
      <c r="H46" s="28"/>
      <c r="I46" s="28"/>
      <c r="J46" s="28"/>
      <c r="K46" s="26"/>
      <c r="L46" s="28"/>
      <c r="M46" s="28"/>
    </row>
    <row r="47" spans="1:13" ht="15" customHeight="1" x14ac:dyDescent="0.55000000000000004">
      <c r="A47" s="28"/>
      <c r="B47" s="28"/>
      <c r="D47" s="138" t="s">
        <v>33</v>
      </c>
      <c r="E47" s="139"/>
      <c r="F47" s="59" t="s">
        <v>70</v>
      </c>
      <c r="H47" s="28"/>
      <c r="I47" s="28"/>
      <c r="J47" s="28"/>
      <c r="K47" s="26"/>
      <c r="L47" s="28"/>
      <c r="M47" s="28"/>
    </row>
    <row r="48" spans="1:13" ht="15" customHeight="1" x14ac:dyDescent="0.55000000000000004">
      <c r="A48" s="28"/>
      <c r="B48" s="28"/>
      <c r="C48" s="7"/>
      <c r="H48" s="28"/>
      <c r="I48" s="28"/>
      <c r="J48" s="28"/>
      <c r="K48" s="26"/>
      <c r="L48" s="28"/>
      <c r="M48" s="28"/>
    </row>
    <row r="49" spans="1:13" ht="15" customHeight="1" x14ac:dyDescent="0.55000000000000004">
      <c r="A49" s="28"/>
      <c r="B49" s="28"/>
      <c r="C49" s="7"/>
      <c r="H49" s="28"/>
      <c r="I49" s="28"/>
      <c r="J49" s="28"/>
      <c r="K49" s="26"/>
      <c r="L49" s="28"/>
      <c r="M49" s="28"/>
    </row>
    <row r="50" spans="1:13" ht="15" customHeight="1" x14ac:dyDescent="0.55000000000000004">
      <c r="A50" s="28"/>
      <c r="B50" s="28"/>
      <c r="C50" s="7"/>
      <c r="H50" s="28"/>
      <c r="I50" s="28"/>
      <c r="J50" s="28"/>
      <c r="K50" s="26"/>
      <c r="L50" s="28"/>
      <c r="M50" s="28"/>
    </row>
    <row r="51" spans="1:13" ht="20.399999999999999" x14ac:dyDescent="0.55000000000000004">
      <c r="A51" s="62" t="s">
        <v>31</v>
      </c>
      <c r="B51" s="64"/>
      <c r="C51" s="73"/>
      <c r="D51" s="64"/>
      <c r="E51" s="64"/>
      <c r="F51" s="64"/>
      <c r="G51" s="64"/>
      <c r="H51" s="64"/>
      <c r="I51" s="64"/>
      <c r="J51" s="64"/>
      <c r="K51" s="73"/>
      <c r="L51" s="28"/>
      <c r="M51" s="28"/>
    </row>
    <row r="52" spans="1:13" ht="15" customHeight="1" x14ac:dyDescent="0.55000000000000004">
      <c r="A52" s="6" t="s">
        <v>16</v>
      </c>
      <c r="B52" s="28"/>
      <c r="C52" s="32"/>
      <c r="D52" s="28"/>
      <c r="E52" s="28"/>
      <c r="F52" s="28"/>
      <c r="G52" s="28"/>
      <c r="H52" s="28"/>
      <c r="I52" s="28"/>
      <c r="J52" s="28"/>
      <c r="K52" s="32"/>
      <c r="L52" s="28"/>
      <c r="M52" s="28"/>
    </row>
    <row r="53" spans="1:13" ht="15" customHeight="1" x14ac:dyDescent="0.55000000000000004">
      <c r="A53" s="4" t="s">
        <v>38</v>
      </c>
      <c r="B53" s="28"/>
      <c r="C53" s="32"/>
      <c r="D53" s="28"/>
      <c r="E53" s="28"/>
      <c r="F53" s="28"/>
      <c r="G53" s="28"/>
      <c r="H53" s="28"/>
      <c r="I53" s="28"/>
      <c r="J53" s="28"/>
      <c r="K53" s="32"/>
      <c r="L53" s="28"/>
      <c r="M53" s="28"/>
    </row>
    <row r="54" spans="1:13" ht="35.25" customHeight="1" x14ac:dyDescent="0.55000000000000004">
      <c r="A54" s="121" t="s">
        <v>0</v>
      </c>
      <c r="B54" s="110" t="s">
        <v>12</v>
      </c>
      <c r="C54" s="111"/>
      <c r="D54"/>
      <c r="E54"/>
      <c r="F54"/>
      <c r="G54" s="28"/>
      <c r="H54" s="28"/>
      <c r="I54" s="28"/>
      <c r="J54" s="28"/>
      <c r="K54" s="32"/>
      <c r="L54" s="28"/>
      <c r="M54" s="28"/>
    </row>
    <row r="55" spans="1:13" ht="21.75" customHeight="1" x14ac:dyDescent="0.55000000000000004">
      <c r="A55" s="122"/>
      <c r="B55" s="108" t="s">
        <v>162</v>
      </c>
      <c r="C55" s="107" t="s">
        <v>163</v>
      </c>
      <c r="D55"/>
      <c r="E55"/>
      <c r="F55"/>
      <c r="G55" s="28"/>
      <c r="H55" s="28"/>
      <c r="I55" s="28"/>
      <c r="J55" s="28"/>
      <c r="K55" s="32"/>
      <c r="L55" s="28"/>
      <c r="M55" s="28"/>
    </row>
    <row r="56" spans="1:13" ht="31.5" customHeight="1" x14ac:dyDescent="0.55000000000000004">
      <c r="A56" s="97" t="s">
        <v>38</v>
      </c>
      <c r="B56" s="109">
        <v>2564775.4739886164</v>
      </c>
      <c r="C56" s="38">
        <v>7164481.6635423237</v>
      </c>
      <c r="D56"/>
      <c r="E56"/>
      <c r="F56"/>
      <c r="G56" s="28"/>
      <c r="H56" s="28"/>
      <c r="I56" s="28"/>
      <c r="J56" s="28"/>
      <c r="K56" s="32"/>
      <c r="L56" s="28"/>
      <c r="M56" s="28"/>
    </row>
    <row r="57" spans="1:13" ht="21" customHeight="1" x14ac:dyDescent="0.55000000000000004">
      <c r="A57" s="30"/>
      <c r="B57" s="31"/>
      <c r="C57" s="32"/>
      <c r="D57" s="28"/>
      <c r="E57" s="25"/>
      <c r="F57" s="29"/>
      <c r="G57" s="29"/>
      <c r="H57" s="28"/>
      <c r="I57" s="28"/>
      <c r="J57" s="28"/>
      <c r="K57" s="32"/>
      <c r="L57" s="28"/>
      <c r="M57" s="28"/>
    </row>
    <row r="58" spans="1:13" ht="27" customHeight="1" x14ac:dyDescent="0.55000000000000004">
      <c r="A58" s="62" t="s">
        <v>45</v>
      </c>
      <c r="B58" s="63"/>
      <c r="C58" s="63"/>
      <c r="D58" s="64"/>
      <c r="E58" s="65"/>
      <c r="F58" s="64"/>
      <c r="G58" s="66"/>
      <c r="H58" s="67"/>
      <c r="I58" s="64"/>
      <c r="J58" s="64"/>
      <c r="K58" s="64"/>
      <c r="L58" s="28"/>
      <c r="M58" s="28"/>
    </row>
    <row r="59" spans="1:13" ht="28.5" customHeight="1" thickBot="1" x14ac:dyDescent="0.6">
      <c r="A59" s="60" t="s">
        <v>47</v>
      </c>
      <c r="B59" s="61">
        <v>540</v>
      </c>
      <c r="C59" s="31"/>
      <c r="D59" s="28"/>
      <c r="E59" s="28"/>
      <c r="F59" s="28"/>
      <c r="G59" s="42"/>
      <c r="H59" s="28"/>
      <c r="I59" s="28"/>
      <c r="J59" s="28"/>
      <c r="K59" s="28"/>
      <c r="L59" s="28"/>
      <c r="M59" s="28"/>
    </row>
    <row r="60" spans="1:13" ht="21" customHeight="1" x14ac:dyDescent="0.55000000000000004">
      <c r="A60" s="44" t="s">
        <v>48</v>
      </c>
      <c r="B60" s="45">
        <v>63063</v>
      </c>
      <c r="C60" s="41"/>
      <c r="D60" s="28"/>
      <c r="E60" s="28"/>
      <c r="F60" s="28"/>
      <c r="G60" s="29"/>
      <c r="H60" s="28"/>
      <c r="I60" s="28"/>
      <c r="J60" s="28"/>
      <c r="K60" s="28"/>
      <c r="L60" s="28"/>
      <c r="M60" s="28"/>
    </row>
    <row r="61" spans="1:13" ht="16.5" customHeight="1" x14ac:dyDescent="0.55000000000000004">
      <c r="A61" s="46"/>
      <c r="B61" s="43"/>
      <c r="C61" s="31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 ht="28.8" x14ac:dyDescent="0.55000000000000004">
      <c r="A62" s="88" t="s">
        <v>92</v>
      </c>
      <c r="B62" s="37" t="s">
        <v>46</v>
      </c>
      <c r="C62" s="87"/>
      <c r="D62" s="143" t="s">
        <v>156</v>
      </c>
      <c r="E62" s="144"/>
      <c r="F62" s="37" t="s">
        <v>46</v>
      </c>
      <c r="G62" s="28"/>
      <c r="H62" s="39"/>
      <c r="I62" s="40"/>
      <c r="J62" s="28"/>
      <c r="K62" s="28"/>
      <c r="L62" s="28"/>
      <c r="M62" s="28"/>
    </row>
    <row r="63" spans="1:13" ht="18" customHeight="1" x14ac:dyDescent="0.55000000000000004">
      <c r="A63" s="24" t="s">
        <v>72</v>
      </c>
      <c r="B63" s="11">
        <v>2155</v>
      </c>
      <c r="C63" s="28"/>
      <c r="D63" s="24" t="s">
        <v>93</v>
      </c>
      <c r="E63" s="11"/>
      <c r="F63" s="11">
        <v>2532</v>
      </c>
      <c r="G63" s="28"/>
      <c r="H63" s="39"/>
      <c r="I63" s="40"/>
      <c r="J63" s="28"/>
      <c r="K63" s="28"/>
      <c r="L63" s="28"/>
      <c r="M63" s="28"/>
    </row>
    <row r="64" spans="1:13" ht="18" customHeight="1" x14ac:dyDescent="0.55000000000000004">
      <c r="A64" s="24" t="s">
        <v>73</v>
      </c>
      <c r="B64" s="11">
        <v>890</v>
      </c>
      <c r="C64" s="28"/>
      <c r="D64" s="24" t="s">
        <v>56</v>
      </c>
      <c r="E64" s="11"/>
      <c r="F64" s="11">
        <v>2186</v>
      </c>
      <c r="G64" s="28"/>
      <c r="H64" s="39"/>
      <c r="I64" s="40"/>
      <c r="J64" s="28"/>
      <c r="K64" s="28"/>
      <c r="L64" s="28"/>
      <c r="M64" s="28"/>
    </row>
    <row r="65" spans="1:13" ht="18" customHeight="1" x14ac:dyDescent="0.55000000000000004">
      <c r="A65" s="24" t="s">
        <v>74</v>
      </c>
      <c r="B65" s="11">
        <v>798</v>
      </c>
      <c r="C65" s="28"/>
      <c r="D65" s="24" t="s">
        <v>58</v>
      </c>
      <c r="E65" s="11"/>
      <c r="F65" s="11">
        <v>1403</v>
      </c>
      <c r="G65" s="28"/>
      <c r="H65" s="39"/>
      <c r="I65" s="40"/>
      <c r="J65" s="28"/>
      <c r="K65" s="28"/>
      <c r="L65" s="28"/>
      <c r="M65" s="28"/>
    </row>
    <row r="66" spans="1:13" ht="18" customHeight="1" x14ac:dyDescent="0.55000000000000004">
      <c r="A66" s="24" t="s">
        <v>75</v>
      </c>
      <c r="B66" s="11">
        <v>675</v>
      </c>
      <c r="C66" s="28"/>
      <c r="D66" s="24" t="s">
        <v>94</v>
      </c>
      <c r="E66" s="11"/>
      <c r="F66" s="11">
        <v>1277</v>
      </c>
      <c r="G66" s="28"/>
      <c r="H66" s="39"/>
      <c r="I66" s="40"/>
      <c r="J66" s="28"/>
      <c r="K66" s="28"/>
      <c r="L66" s="28"/>
      <c r="M66" s="28"/>
    </row>
    <row r="67" spans="1:13" ht="18" customHeight="1" x14ac:dyDescent="0.55000000000000004">
      <c r="A67" s="24" t="s">
        <v>76</v>
      </c>
      <c r="B67" s="11">
        <v>497</v>
      </c>
      <c r="C67" s="28"/>
      <c r="D67" s="24" t="s">
        <v>57</v>
      </c>
      <c r="E67" s="11"/>
      <c r="F67" s="11">
        <v>985</v>
      </c>
      <c r="G67" s="39"/>
      <c r="H67" s="40"/>
      <c r="I67" s="28"/>
      <c r="J67" s="28"/>
      <c r="K67" s="28"/>
      <c r="L67" s="28"/>
      <c r="M67" s="28"/>
    </row>
    <row r="68" spans="1:13" ht="18" customHeight="1" x14ac:dyDescent="0.55000000000000004">
      <c r="A68" s="24" t="s">
        <v>77</v>
      </c>
      <c r="B68" s="11">
        <v>494</v>
      </c>
      <c r="C68" s="28"/>
      <c r="D68" s="24" t="s">
        <v>95</v>
      </c>
      <c r="E68" s="11"/>
      <c r="F68" s="11">
        <v>825</v>
      </c>
      <c r="G68" s="29"/>
      <c r="H68" s="28"/>
      <c r="I68" s="28"/>
      <c r="J68" s="28"/>
      <c r="K68" s="28"/>
      <c r="L68" s="28"/>
      <c r="M68" s="28"/>
    </row>
    <row r="69" spans="1:13" ht="18" customHeight="1" x14ac:dyDescent="0.55000000000000004">
      <c r="A69" s="24" t="s">
        <v>78</v>
      </c>
      <c r="B69" s="11">
        <v>434</v>
      </c>
      <c r="C69" s="28"/>
      <c r="D69" s="24" t="s">
        <v>96</v>
      </c>
      <c r="E69" s="11"/>
      <c r="F69" s="11">
        <v>691</v>
      </c>
      <c r="G69" s="28"/>
      <c r="H69" s="28"/>
      <c r="I69" s="28"/>
      <c r="J69" s="28"/>
      <c r="K69" s="28"/>
      <c r="L69" s="28"/>
      <c r="M69" s="28"/>
    </row>
    <row r="70" spans="1:13" ht="18" customHeight="1" x14ac:dyDescent="0.55000000000000004">
      <c r="A70" s="24" t="s">
        <v>79</v>
      </c>
      <c r="B70" s="11">
        <v>430</v>
      </c>
      <c r="C70" s="28"/>
      <c r="D70" s="24" t="s">
        <v>97</v>
      </c>
      <c r="E70" s="11"/>
      <c r="F70" s="11">
        <v>659</v>
      </c>
      <c r="G70" s="28"/>
      <c r="H70" s="28"/>
      <c r="I70" s="28"/>
      <c r="J70" s="28"/>
      <c r="K70" s="28"/>
      <c r="L70" s="28"/>
      <c r="M70" s="28"/>
    </row>
    <row r="71" spans="1:13" ht="18" customHeight="1" x14ac:dyDescent="0.55000000000000004">
      <c r="A71" s="24" t="s">
        <v>80</v>
      </c>
      <c r="B71" s="11">
        <v>378</v>
      </c>
      <c r="C71" s="28"/>
      <c r="D71" s="24" t="s">
        <v>98</v>
      </c>
      <c r="E71" s="11"/>
      <c r="F71" s="11">
        <v>337</v>
      </c>
      <c r="G71" s="28"/>
      <c r="H71" s="28"/>
      <c r="I71" s="28"/>
      <c r="J71" s="28"/>
      <c r="K71" s="28"/>
      <c r="L71" s="28"/>
      <c r="M71" s="28"/>
    </row>
    <row r="72" spans="1:13" ht="18" customHeight="1" x14ac:dyDescent="0.55000000000000004">
      <c r="A72" s="24" t="s">
        <v>81</v>
      </c>
      <c r="B72" s="11">
        <v>374</v>
      </c>
      <c r="C72" s="28"/>
      <c r="D72" s="24" t="s">
        <v>99</v>
      </c>
      <c r="E72" s="11"/>
      <c r="F72" s="11">
        <v>330</v>
      </c>
      <c r="G72" s="28"/>
      <c r="H72" s="28"/>
      <c r="I72" s="28"/>
      <c r="J72" s="28"/>
      <c r="K72" s="28"/>
      <c r="L72" s="28"/>
      <c r="M72" s="28"/>
    </row>
    <row r="73" spans="1:13" ht="18" customHeight="1" x14ac:dyDescent="0.55000000000000004">
      <c r="A73" s="24" t="s">
        <v>82</v>
      </c>
      <c r="B73" s="11">
        <v>364</v>
      </c>
      <c r="C73" s="28"/>
      <c r="D73" s="24" t="s">
        <v>100</v>
      </c>
      <c r="E73" s="11"/>
      <c r="F73" s="11">
        <v>326</v>
      </c>
      <c r="G73" s="28"/>
      <c r="H73" s="28"/>
      <c r="I73" s="28"/>
      <c r="J73" s="28"/>
      <c r="K73" s="28"/>
      <c r="L73" s="28"/>
      <c r="M73" s="28"/>
    </row>
    <row r="74" spans="1:13" ht="18" customHeight="1" x14ac:dyDescent="0.55000000000000004">
      <c r="A74" s="24" t="s">
        <v>83</v>
      </c>
      <c r="B74" s="11">
        <v>361</v>
      </c>
      <c r="C74" s="28"/>
      <c r="D74" s="24" t="s">
        <v>101</v>
      </c>
      <c r="E74" s="11"/>
      <c r="F74" s="11">
        <v>266</v>
      </c>
      <c r="G74" s="28"/>
      <c r="H74" s="28"/>
      <c r="I74" s="28"/>
      <c r="J74" s="28"/>
      <c r="K74" s="28"/>
      <c r="L74" s="28"/>
      <c r="M74" s="28"/>
    </row>
    <row r="75" spans="1:13" ht="18" customHeight="1" x14ac:dyDescent="0.55000000000000004">
      <c r="A75" s="24" t="s">
        <v>84</v>
      </c>
      <c r="B75" s="11">
        <v>341</v>
      </c>
      <c r="C75" s="28"/>
      <c r="D75" s="24" t="s">
        <v>102</v>
      </c>
      <c r="E75" s="11"/>
      <c r="F75" s="11">
        <v>212</v>
      </c>
      <c r="G75" s="28"/>
      <c r="H75" s="28"/>
      <c r="I75" s="28"/>
      <c r="J75" s="28"/>
      <c r="K75" s="28"/>
      <c r="L75" s="28"/>
      <c r="M75" s="28"/>
    </row>
    <row r="76" spans="1:13" ht="18" customHeight="1" x14ac:dyDescent="0.55000000000000004">
      <c r="A76" s="24" t="s">
        <v>85</v>
      </c>
      <c r="B76" s="11">
        <v>252</v>
      </c>
      <c r="C76" s="28"/>
      <c r="D76" s="24" t="s">
        <v>103</v>
      </c>
      <c r="E76" s="11"/>
      <c r="F76" s="11">
        <v>208</v>
      </c>
      <c r="G76" s="28"/>
      <c r="H76" s="28"/>
      <c r="I76" s="28"/>
      <c r="J76" s="28"/>
      <c r="K76" s="28"/>
      <c r="L76" s="28"/>
      <c r="M76" s="28"/>
    </row>
    <row r="77" spans="1:13" ht="18" customHeight="1" x14ac:dyDescent="0.55000000000000004">
      <c r="A77" s="24" t="s">
        <v>86</v>
      </c>
      <c r="B77" s="11">
        <v>244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1:13" ht="18" customHeight="1" x14ac:dyDescent="0.55000000000000004">
      <c r="A78" s="24" t="s">
        <v>87</v>
      </c>
      <c r="B78" s="11">
        <v>177</v>
      </c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1:13" ht="18" customHeight="1" x14ac:dyDescent="0.55000000000000004">
      <c r="A79" s="24" t="s">
        <v>88</v>
      </c>
      <c r="B79" s="11">
        <v>170</v>
      </c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1:13" ht="18" customHeight="1" x14ac:dyDescent="0.55000000000000004">
      <c r="A80" s="24" t="s">
        <v>89</v>
      </c>
      <c r="B80" s="11">
        <v>170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 ht="18" customHeight="1" x14ac:dyDescent="0.55000000000000004">
      <c r="A81" s="24" t="s">
        <v>90</v>
      </c>
      <c r="B81" s="11">
        <v>107</v>
      </c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1:13" ht="18" customHeight="1" x14ac:dyDescent="0.55000000000000004">
      <c r="A82" s="24" t="s">
        <v>91</v>
      </c>
      <c r="B82" s="11">
        <v>107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ht="17.25" customHeight="1" x14ac:dyDescent="0.55000000000000004">
      <c r="A83" s="24"/>
      <c r="B83" s="11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1:13" ht="21" customHeight="1" x14ac:dyDescent="0.55000000000000004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</row>
    <row r="85" spans="1:13" ht="33" customHeight="1" x14ac:dyDescent="0.55000000000000004">
      <c r="A85" s="62" t="s">
        <v>65</v>
      </c>
      <c r="B85" s="63"/>
      <c r="C85" s="73"/>
      <c r="D85" s="64"/>
      <c r="E85" s="64"/>
      <c r="F85" s="64"/>
      <c r="G85" s="66"/>
      <c r="H85" s="62"/>
      <c r="I85" s="63"/>
      <c r="J85" s="73"/>
      <c r="K85" s="64"/>
      <c r="L85" s="29"/>
      <c r="M85" s="29"/>
    </row>
    <row r="86" spans="1:13" ht="13.5" customHeight="1" x14ac:dyDescent="0.55000000000000004">
      <c r="A86" s="79"/>
      <c r="B86" s="31"/>
      <c r="C86" s="32"/>
      <c r="D86" s="28"/>
      <c r="E86" s="28"/>
      <c r="F86" s="28"/>
      <c r="G86" s="29"/>
      <c r="H86" s="79"/>
      <c r="I86" s="31"/>
      <c r="J86" s="32"/>
      <c r="K86" s="28"/>
      <c r="L86" s="29"/>
      <c r="M86" s="29"/>
    </row>
    <row r="87" spans="1:13" ht="22.5" customHeight="1" x14ac:dyDescent="0.55000000000000004">
      <c r="A87" s="83" t="s">
        <v>66</v>
      </c>
      <c r="B87" s="82"/>
      <c r="C87" s="82"/>
      <c r="D87" s="82"/>
      <c r="E87" s="82"/>
      <c r="F87" s="82"/>
      <c r="G87" s="82"/>
      <c r="H87" s="57"/>
      <c r="I87" s="84"/>
      <c r="J87" s="85"/>
      <c r="K87" s="82"/>
      <c r="L87" s="82"/>
      <c r="M87" s="82"/>
    </row>
    <row r="88" spans="1:13" ht="28.8" x14ac:dyDescent="0.55000000000000004">
      <c r="A88" s="76" t="s">
        <v>39</v>
      </c>
      <c r="B88" s="76" t="s">
        <v>40</v>
      </c>
      <c r="C88" s="76" t="s">
        <v>43</v>
      </c>
      <c r="D88" s="76" t="s">
        <v>41</v>
      </c>
      <c r="E88" s="76" t="s">
        <v>44</v>
      </c>
      <c r="F88"/>
      <c r="G88" s="29"/>
      <c r="H88" s="28"/>
      <c r="I88" s="31"/>
      <c r="J88" s="32"/>
      <c r="K88" s="28"/>
      <c r="L88" s="28"/>
      <c r="M88" s="28"/>
    </row>
    <row r="89" spans="1:13" ht="24" customHeight="1" x14ac:dyDescent="0.55000000000000004">
      <c r="A89" s="34" t="s">
        <v>155</v>
      </c>
      <c r="B89" s="38">
        <v>11561747</v>
      </c>
      <c r="C89" s="35" t="s">
        <v>104</v>
      </c>
      <c r="D89" s="38">
        <v>7117694.5</v>
      </c>
      <c r="E89" s="89">
        <v>-1E-3</v>
      </c>
      <c r="F89"/>
      <c r="G89" s="29"/>
      <c r="H89" s="28"/>
      <c r="I89" s="31"/>
      <c r="J89" s="28"/>
      <c r="K89" s="28"/>
      <c r="L89" s="28"/>
      <c r="M89" s="28"/>
    </row>
    <row r="90" spans="1:13" x14ac:dyDescent="0.55000000000000004">
      <c r="A90"/>
      <c r="B90"/>
      <c r="C90"/>
      <c r="D90"/>
      <c r="E90"/>
      <c r="F90"/>
      <c r="G90"/>
      <c r="H90"/>
      <c r="I90"/>
      <c r="L90"/>
      <c r="M90"/>
    </row>
    <row r="91" spans="1:13" x14ac:dyDescent="0.55000000000000004">
      <c r="A91" s="118" t="s">
        <v>59</v>
      </c>
      <c r="B91" s="119"/>
      <c r="C91" s="76" t="s">
        <v>42</v>
      </c>
      <c r="E91" s="125" t="s">
        <v>60</v>
      </c>
      <c r="F91" s="126"/>
      <c r="G91" s="118" t="s">
        <v>42</v>
      </c>
      <c r="H91" s="127"/>
      <c r="L91"/>
      <c r="M91"/>
    </row>
    <row r="92" spans="1:13" ht="18" customHeight="1" x14ac:dyDescent="0.55000000000000004">
      <c r="A92" s="120" t="s">
        <v>105</v>
      </c>
      <c r="B92" s="120"/>
      <c r="C92" s="77">
        <v>0.11740123967660256</v>
      </c>
      <c r="E92" s="114" t="s">
        <v>62</v>
      </c>
      <c r="F92" s="115"/>
      <c r="G92" s="128">
        <v>0.67249432051883806</v>
      </c>
      <c r="H92" s="129"/>
      <c r="I92" s="28"/>
      <c r="J92" s="28"/>
      <c r="K92" s="28"/>
      <c r="L92" s="28"/>
      <c r="M92" s="28"/>
    </row>
    <row r="93" spans="1:13" ht="18" customHeight="1" x14ac:dyDescent="0.55000000000000004">
      <c r="A93" s="120" t="s">
        <v>106</v>
      </c>
      <c r="B93" s="120"/>
      <c r="C93" s="78">
        <v>9.9514937604229525E-2</v>
      </c>
      <c r="E93" s="116" t="s">
        <v>61</v>
      </c>
      <c r="F93" s="117"/>
      <c r="G93" s="128">
        <v>0.18772948891395011</v>
      </c>
      <c r="H93" s="129"/>
      <c r="I93" s="28"/>
      <c r="J93" s="28"/>
      <c r="K93" s="28"/>
      <c r="L93" s="28"/>
      <c r="M93" s="28"/>
    </row>
    <row r="94" spans="1:13" ht="18" customHeight="1" x14ac:dyDescent="0.55000000000000004">
      <c r="A94" s="120" t="s">
        <v>107</v>
      </c>
      <c r="B94" s="120"/>
      <c r="C94" s="86">
        <v>8.9911485945165293E-2</v>
      </c>
      <c r="E94" s="116" t="s">
        <v>139</v>
      </c>
      <c r="F94" s="117"/>
      <c r="G94" s="128">
        <v>0.10542214349884357</v>
      </c>
      <c r="H94" s="129"/>
      <c r="I94" s="28"/>
      <c r="L94"/>
      <c r="M94"/>
    </row>
    <row r="95" spans="1:13" ht="18" customHeight="1" x14ac:dyDescent="0.55000000000000004">
      <c r="A95" s="120" t="s">
        <v>108</v>
      </c>
      <c r="B95" s="120"/>
      <c r="C95" s="86">
        <v>8.822003285250643E-2</v>
      </c>
      <c r="E95" s="116" t="s">
        <v>140</v>
      </c>
      <c r="F95" s="117"/>
      <c r="G95" s="128">
        <v>3.4354047068368282E-2</v>
      </c>
      <c r="H95" s="129"/>
      <c r="I95" s="28"/>
      <c r="J95" s="28"/>
      <c r="K95" s="28"/>
      <c r="L95" s="28"/>
      <c r="M95" s="28"/>
    </row>
    <row r="96" spans="1:13" ht="18" customHeight="1" x14ac:dyDescent="0.55000000000000004">
      <c r="A96" s="120" t="s">
        <v>109</v>
      </c>
      <c r="B96" s="120"/>
      <c r="C96" s="86">
        <v>6.9930725775568289E-2</v>
      </c>
      <c r="H96" s="28"/>
      <c r="I96" s="28"/>
      <c r="J96" s="28"/>
      <c r="K96" s="28"/>
      <c r="L96" s="28"/>
      <c r="M96" s="28"/>
    </row>
    <row r="97" spans="1:13" ht="18" customHeight="1" x14ac:dyDescent="0.55000000000000004">
      <c r="A97" s="120" t="s">
        <v>110</v>
      </c>
      <c r="B97" s="120"/>
      <c r="C97" s="86">
        <v>6.8541807864409082E-2</v>
      </c>
      <c r="H97" s="28"/>
      <c r="I97" s="28"/>
      <c r="J97" s="28"/>
      <c r="K97" s="28"/>
      <c r="L97" s="28"/>
      <c r="M97" s="28"/>
    </row>
    <row r="98" spans="1:13" ht="18" customHeight="1" x14ac:dyDescent="0.55000000000000004">
      <c r="A98" s="120" t="s">
        <v>111</v>
      </c>
      <c r="B98" s="120"/>
      <c r="C98" s="86">
        <v>5.1913841076017736E-2</v>
      </c>
      <c r="H98" s="28"/>
      <c r="I98" s="28"/>
      <c r="J98" s="28"/>
      <c r="K98" s="28"/>
      <c r="L98" s="28"/>
      <c r="M98" s="28"/>
    </row>
    <row r="99" spans="1:13" ht="18" customHeight="1" x14ac:dyDescent="0.55000000000000004">
      <c r="A99" s="120" t="s">
        <v>144</v>
      </c>
      <c r="B99" s="120"/>
      <c r="C99" s="86">
        <v>5.0092790354446699E-2</v>
      </c>
      <c r="H99" s="28"/>
      <c r="I99" s="28"/>
      <c r="J99" s="28"/>
      <c r="K99" s="28"/>
      <c r="L99" s="28"/>
      <c r="M99" s="28"/>
    </row>
    <row r="100" spans="1:13" ht="18" customHeight="1" x14ac:dyDescent="0.55000000000000004">
      <c r="A100" s="120" t="s">
        <v>112</v>
      </c>
      <c r="B100" s="120"/>
      <c r="C100" s="86">
        <v>3.9757836769323887E-2</v>
      </c>
      <c r="H100" s="28"/>
      <c r="I100" s="28"/>
      <c r="J100" s="28"/>
      <c r="K100" s="28"/>
      <c r="L100" s="28"/>
      <c r="M100" s="28"/>
    </row>
    <row r="101" spans="1:13" ht="18" customHeight="1" x14ac:dyDescent="0.55000000000000004">
      <c r="A101" s="120" t="s">
        <v>114</v>
      </c>
      <c r="B101" s="120"/>
      <c r="C101" s="86">
        <v>3.2526894146387486E-2</v>
      </c>
      <c r="H101" s="28"/>
      <c r="I101" s="28"/>
      <c r="J101" s="28"/>
      <c r="K101" s="28"/>
      <c r="L101" s="28"/>
      <c r="M101" s="28"/>
    </row>
    <row r="102" spans="1:13" ht="18" customHeight="1" x14ac:dyDescent="0.55000000000000004">
      <c r="A102" s="120" t="s">
        <v>118</v>
      </c>
      <c r="B102" s="120"/>
      <c r="C102" s="86">
        <v>2.356657599757634E-2</v>
      </c>
      <c r="H102" s="28"/>
      <c r="I102" s="28"/>
      <c r="J102" s="28"/>
      <c r="K102" s="28"/>
      <c r="L102" s="28"/>
      <c r="M102" s="28"/>
    </row>
    <row r="103" spans="1:13" ht="18" customHeight="1" x14ac:dyDescent="0.55000000000000004">
      <c r="A103" s="120" t="s">
        <v>113</v>
      </c>
      <c r="B103" s="120"/>
      <c r="C103" s="86">
        <v>2.2358757053203202E-2</v>
      </c>
      <c r="H103" s="28"/>
      <c r="I103" s="28"/>
      <c r="J103" s="28"/>
      <c r="K103" s="28"/>
      <c r="L103" s="28"/>
      <c r="M103" s="28"/>
    </row>
    <row r="104" spans="1:13" ht="18" customHeight="1" x14ac:dyDescent="0.55000000000000004">
      <c r="A104" s="120" t="s">
        <v>115</v>
      </c>
      <c r="B104" s="120"/>
      <c r="C104" s="86">
        <v>2.2178572727663527E-2</v>
      </c>
      <c r="H104" s="28"/>
      <c r="I104" s="28"/>
      <c r="J104" s="28"/>
      <c r="K104" s="28"/>
      <c r="L104" s="28"/>
      <c r="M104" s="28"/>
    </row>
    <row r="105" spans="1:13" ht="18" customHeight="1" x14ac:dyDescent="0.55000000000000004">
      <c r="A105" s="120" t="s">
        <v>116</v>
      </c>
      <c r="B105" s="120"/>
      <c r="C105" s="86">
        <v>2.1590950905364673E-2</v>
      </c>
      <c r="H105" s="28"/>
      <c r="I105" s="28"/>
      <c r="J105" s="28"/>
      <c r="K105" s="28"/>
      <c r="L105" s="28"/>
      <c r="M105" s="28"/>
    </row>
    <row r="106" spans="1:13" ht="18" customHeight="1" x14ac:dyDescent="0.55000000000000004">
      <c r="A106" s="120" t="s">
        <v>117</v>
      </c>
      <c r="B106" s="120"/>
      <c r="C106" s="86">
        <v>2.1554717040603667E-2</v>
      </c>
      <c r="H106" s="28"/>
      <c r="I106" s="28"/>
      <c r="J106" s="28"/>
      <c r="K106" s="28"/>
      <c r="L106" s="28"/>
      <c r="M106" s="28"/>
    </row>
    <row r="107" spans="1:13" ht="18" customHeight="1" x14ac:dyDescent="0.55000000000000004">
      <c r="A107" s="120" t="s">
        <v>121</v>
      </c>
      <c r="B107" s="120"/>
      <c r="C107" s="86">
        <v>2.1279339668420032E-2</v>
      </c>
      <c r="H107" s="28"/>
      <c r="I107" s="28"/>
      <c r="J107" s="28"/>
      <c r="K107" s="28"/>
      <c r="L107" s="28"/>
      <c r="M107" s="28"/>
    </row>
    <row r="108" spans="1:13" ht="18" customHeight="1" x14ac:dyDescent="0.55000000000000004">
      <c r="A108" s="120" t="s">
        <v>120</v>
      </c>
      <c r="B108" s="120"/>
      <c r="C108" s="86">
        <v>1.6896378815698592E-2</v>
      </c>
      <c r="H108" s="28"/>
      <c r="I108" s="28"/>
      <c r="J108" s="28"/>
      <c r="K108" s="28"/>
      <c r="L108" s="28"/>
      <c r="M108" s="28"/>
    </row>
    <row r="109" spans="1:13" ht="18" customHeight="1" x14ac:dyDescent="0.55000000000000004">
      <c r="A109" s="120" t="s">
        <v>119</v>
      </c>
      <c r="B109" s="120"/>
      <c r="C109" s="86">
        <v>1.3848653468674909E-2</v>
      </c>
      <c r="H109" s="28"/>
      <c r="I109" s="28"/>
      <c r="J109" s="28"/>
      <c r="K109" s="28"/>
      <c r="L109" s="28"/>
      <c r="M109" s="28"/>
    </row>
    <row r="110" spans="1:13" ht="18" customHeight="1" x14ac:dyDescent="0.55000000000000004">
      <c r="A110" s="120" t="s">
        <v>124</v>
      </c>
      <c r="B110" s="120"/>
      <c r="C110" s="86">
        <v>1.3543233649398169E-2</v>
      </c>
      <c r="H110" s="28"/>
      <c r="I110" s="28"/>
      <c r="J110" s="28"/>
      <c r="K110" s="28"/>
      <c r="L110" s="28"/>
      <c r="M110" s="28"/>
    </row>
    <row r="111" spans="1:13" ht="18" customHeight="1" x14ac:dyDescent="0.55000000000000004">
      <c r="A111" s="120" t="s">
        <v>126</v>
      </c>
      <c r="B111" s="120"/>
      <c r="C111" s="86">
        <v>1.2754672180968384E-2</v>
      </c>
      <c r="H111" s="28"/>
      <c r="I111" s="28"/>
      <c r="J111" s="28"/>
      <c r="K111" s="28"/>
      <c r="L111" s="28"/>
      <c r="M111" s="28"/>
    </row>
    <row r="112" spans="1:13" ht="18" customHeight="1" x14ac:dyDescent="0.55000000000000004">
      <c r="A112" s="120" t="s">
        <v>123</v>
      </c>
      <c r="B112" s="120"/>
      <c r="C112" s="86">
        <v>1.264329701996514E-2</v>
      </c>
      <c r="H112" s="28"/>
      <c r="I112" s="28"/>
      <c r="J112" s="28"/>
      <c r="K112" s="28"/>
      <c r="L112" s="28"/>
      <c r="M112" s="28"/>
    </row>
    <row r="113" spans="1:13" ht="18" customHeight="1" x14ac:dyDescent="0.55000000000000004">
      <c r="A113" s="120" t="s">
        <v>122</v>
      </c>
      <c r="B113" s="120"/>
      <c r="C113" s="86">
        <v>9.8632097730402182E-3</v>
      </c>
      <c r="H113" s="28"/>
      <c r="I113" s="28"/>
      <c r="J113" s="28"/>
      <c r="K113" s="28"/>
      <c r="L113" s="28"/>
      <c r="M113" s="28"/>
    </row>
    <row r="114" spans="1:13" ht="18" customHeight="1" x14ac:dyDescent="0.55000000000000004">
      <c r="A114" s="120" t="s">
        <v>125</v>
      </c>
      <c r="B114" s="120"/>
      <c r="C114" s="86">
        <v>8.7815409636505387E-3</v>
      </c>
      <c r="H114" s="28"/>
      <c r="I114" s="28"/>
      <c r="J114" s="28"/>
      <c r="K114" s="28"/>
      <c r="L114" s="28"/>
      <c r="M114" s="28"/>
    </row>
    <row r="115" spans="1:13" ht="18" customHeight="1" x14ac:dyDescent="0.55000000000000004">
      <c r="A115" s="120" t="s">
        <v>127</v>
      </c>
      <c r="B115" s="120"/>
      <c r="C115" s="86">
        <v>8.1424881604967424E-3</v>
      </c>
      <c r="H115" s="28"/>
      <c r="I115" s="28"/>
      <c r="J115" s="28"/>
      <c r="K115" s="28"/>
      <c r="L115" s="28"/>
      <c r="M115" s="28"/>
    </row>
    <row r="116" spans="1:13" ht="18" customHeight="1" x14ac:dyDescent="0.55000000000000004">
      <c r="A116" s="120" t="s">
        <v>129</v>
      </c>
      <c r="B116" s="120"/>
      <c r="C116" s="86">
        <v>7.0375311778334863E-3</v>
      </c>
      <c r="H116" s="28"/>
      <c r="I116" s="28"/>
      <c r="J116" s="28"/>
      <c r="K116" s="28"/>
      <c r="L116" s="28"/>
      <c r="M116" s="28"/>
    </row>
    <row r="117" spans="1:13" ht="18" customHeight="1" x14ac:dyDescent="0.55000000000000004">
      <c r="A117" s="120" t="s">
        <v>136</v>
      </c>
      <c r="B117" s="120"/>
      <c r="C117" s="86">
        <v>7.0349983251511636E-3</v>
      </c>
      <c r="H117" s="28"/>
      <c r="I117" s="28"/>
      <c r="J117" s="28"/>
      <c r="K117" s="28"/>
      <c r="L117" s="28"/>
      <c r="M117" s="28"/>
    </row>
    <row r="118" spans="1:13" ht="18" customHeight="1" x14ac:dyDescent="0.55000000000000004">
      <c r="A118" s="120" t="s">
        <v>128</v>
      </c>
      <c r="B118" s="120"/>
      <c r="C118" s="86">
        <v>6.2997674770880613E-3</v>
      </c>
      <c r="H118" s="28"/>
      <c r="I118" s="28"/>
      <c r="J118" s="28"/>
      <c r="K118" s="28"/>
      <c r="L118" s="28"/>
      <c r="M118" s="28"/>
    </row>
    <row r="119" spans="1:13" ht="18" customHeight="1" x14ac:dyDescent="0.55000000000000004">
      <c r="A119" s="120" t="s">
        <v>137</v>
      </c>
      <c r="B119" s="120"/>
      <c r="C119" s="86">
        <v>6.1436452520304509E-3</v>
      </c>
      <c r="H119" s="28"/>
      <c r="I119" s="28"/>
      <c r="J119" s="28"/>
      <c r="K119" s="28"/>
      <c r="L119" s="28"/>
      <c r="M119" s="28"/>
    </row>
    <row r="120" spans="1:13" ht="18" customHeight="1" x14ac:dyDescent="0.55000000000000004">
      <c r="A120" s="120" t="s">
        <v>130</v>
      </c>
      <c r="B120" s="120"/>
      <c r="C120" s="86">
        <v>5.6090022650035114E-3</v>
      </c>
      <c r="H120" s="28"/>
      <c r="I120" s="28"/>
      <c r="J120" s="28"/>
      <c r="K120" s="28"/>
      <c r="L120" s="28"/>
      <c r="M120" s="28"/>
    </row>
    <row r="121" spans="1:13" ht="18" customHeight="1" x14ac:dyDescent="0.55000000000000004">
      <c r="A121" s="120" t="s">
        <v>131</v>
      </c>
      <c r="B121" s="120"/>
      <c r="C121" s="86">
        <v>5.4599860988601952E-3</v>
      </c>
      <c r="H121" s="28"/>
      <c r="I121" s="28"/>
      <c r="J121" s="28"/>
      <c r="K121" s="28"/>
      <c r="L121" s="28"/>
      <c r="M121" s="28"/>
    </row>
    <row r="122" spans="1:13" ht="18" customHeight="1" x14ac:dyDescent="0.55000000000000004">
      <c r="A122" s="120" t="s">
        <v>134</v>
      </c>
      <c r="B122" s="120"/>
      <c r="C122" s="90">
        <v>4.8894610321670176E-3</v>
      </c>
      <c r="H122" s="28"/>
      <c r="I122" s="28"/>
      <c r="J122" s="28"/>
      <c r="K122" s="28"/>
      <c r="L122" s="28"/>
      <c r="M122" s="28"/>
    </row>
    <row r="123" spans="1:13" ht="18" customHeight="1" x14ac:dyDescent="0.55000000000000004">
      <c r="A123" s="120" t="s">
        <v>132</v>
      </c>
      <c r="B123" s="120"/>
      <c r="C123" s="90">
        <v>4.7877951397793453E-3</v>
      </c>
      <c r="H123" s="28"/>
      <c r="I123" s="28"/>
      <c r="J123" s="28"/>
      <c r="K123" s="28"/>
      <c r="L123" s="28"/>
      <c r="M123" s="28"/>
    </row>
    <row r="124" spans="1:13" ht="18" customHeight="1" x14ac:dyDescent="0.55000000000000004">
      <c r="A124" s="120" t="s">
        <v>133</v>
      </c>
      <c r="B124" s="120"/>
      <c r="C124" s="90">
        <v>4.6712135593735497E-3</v>
      </c>
      <c r="H124" s="28"/>
      <c r="I124" s="28"/>
      <c r="J124" s="28"/>
      <c r="K124" s="28"/>
      <c r="L124" s="28"/>
      <c r="M124" s="28"/>
    </row>
    <row r="125" spans="1:13" ht="18" customHeight="1" x14ac:dyDescent="0.55000000000000004">
      <c r="A125" s="120" t="s">
        <v>135</v>
      </c>
      <c r="B125" s="120"/>
      <c r="C125" s="90">
        <v>4.0930899346334048E-3</v>
      </c>
      <c r="H125" s="28"/>
      <c r="I125" s="28"/>
      <c r="J125" s="28"/>
      <c r="K125" s="28"/>
      <c r="L125" s="28"/>
      <c r="M125" s="28"/>
    </row>
    <row r="126" spans="1:13" ht="18" customHeight="1" x14ac:dyDescent="0.55000000000000004">
      <c r="A126" s="120" t="s">
        <v>138</v>
      </c>
      <c r="B126" s="120"/>
      <c r="C126" s="90">
        <v>3.7351134221984697E-3</v>
      </c>
      <c r="H126" s="28"/>
      <c r="I126" s="28"/>
      <c r="J126" s="28"/>
      <c r="K126" s="28"/>
      <c r="L126" s="28"/>
      <c r="M126" s="28"/>
    </row>
    <row r="127" spans="1:13" ht="18" customHeight="1" x14ac:dyDescent="0.55000000000000004">
      <c r="A127" s="120" t="s">
        <v>145</v>
      </c>
      <c r="B127" s="120"/>
      <c r="C127" s="90">
        <v>3.4244168265002246E-3</v>
      </c>
      <c r="H127" s="28"/>
      <c r="I127" s="28"/>
      <c r="J127" s="28"/>
      <c r="K127" s="28"/>
      <c r="L127" s="28"/>
      <c r="M127" s="28"/>
    </row>
    <row r="128" spans="1:13" ht="21" customHeight="1" x14ac:dyDescent="0.55000000000000004">
      <c r="A128" s="28"/>
      <c r="B128" s="28"/>
      <c r="H128" s="28"/>
      <c r="I128" s="28"/>
      <c r="J128" s="28"/>
      <c r="K128" s="28"/>
      <c r="L128" s="28"/>
      <c r="M128" s="28"/>
    </row>
    <row r="129" spans="1:13" ht="24.75" customHeight="1" x14ac:dyDescent="0.55000000000000004">
      <c r="A129" s="80" t="s">
        <v>67</v>
      </c>
      <c r="B129" s="81"/>
      <c r="C129" s="81"/>
      <c r="D129" s="81"/>
      <c r="E129" s="81"/>
      <c r="F129" s="81"/>
      <c r="G129" s="82"/>
      <c r="H129" s="82"/>
      <c r="I129" s="82"/>
      <c r="J129" s="82"/>
      <c r="K129" s="82"/>
      <c r="L129" s="82"/>
      <c r="M129" s="82"/>
    </row>
    <row r="130" spans="1:13" ht="28.8" x14ac:dyDescent="0.55000000000000004">
      <c r="A130" s="76" t="s">
        <v>63</v>
      </c>
      <c r="B130" s="76" t="s">
        <v>40</v>
      </c>
      <c r="C130" s="76" t="s">
        <v>43</v>
      </c>
      <c r="D130" s="76" t="s">
        <v>41</v>
      </c>
      <c r="E130" s="76" t="s">
        <v>44</v>
      </c>
      <c r="F130"/>
      <c r="G130" s="28"/>
      <c r="H130" s="28"/>
      <c r="I130" s="28"/>
      <c r="J130" s="28"/>
      <c r="K130" s="28"/>
      <c r="L130" s="28"/>
      <c r="M130" s="28"/>
    </row>
    <row r="131" spans="1:13" ht="24.75" customHeight="1" x14ac:dyDescent="0.55000000000000004">
      <c r="A131" s="34" t="s">
        <v>155</v>
      </c>
      <c r="B131" s="38">
        <v>351286</v>
      </c>
      <c r="C131" s="35">
        <v>-0.69554681555104492</v>
      </c>
      <c r="D131" s="38">
        <v>486965</v>
      </c>
      <c r="E131" s="35">
        <v>-0.68462184607274168</v>
      </c>
      <c r="F131"/>
      <c r="G131" s="28"/>
      <c r="H131" s="28"/>
      <c r="I131" s="28"/>
      <c r="J131" s="28"/>
      <c r="K131" s="28"/>
      <c r="L131" s="28"/>
      <c r="M131" s="28"/>
    </row>
    <row r="132" spans="1:13" ht="21" customHeight="1" x14ac:dyDescent="0.55000000000000004">
      <c r="A132" s="72"/>
      <c r="B132" s="72"/>
      <c r="C132" s="72"/>
      <c r="D132" s="72"/>
      <c r="E132" s="5"/>
      <c r="F132" s="72"/>
      <c r="G132" s="72"/>
      <c r="H132" s="72"/>
      <c r="I132" s="72"/>
      <c r="J132" s="72"/>
      <c r="K132" s="72"/>
      <c r="L132" s="72"/>
      <c r="M132" s="72"/>
    </row>
    <row r="133" spans="1:13" x14ac:dyDescent="0.55000000000000004">
      <c r="A133" s="118" t="s">
        <v>64</v>
      </c>
      <c r="B133" s="127"/>
      <c r="C133" s="76" t="s">
        <v>42</v>
      </c>
      <c r="E133" s="125" t="s">
        <v>60</v>
      </c>
      <c r="F133" s="126"/>
      <c r="G133" s="118" t="s">
        <v>42</v>
      </c>
      <c r="H133" s="127"/>
      <c r="K133"/>
      <c r="L133"/>
      <c r="M133"/>
    </row>
    <row r="134" spans="1:13" ht="18" customHeight="1" x14ac:dyDescent="0.55000000000000004">
      <c r="A134" s="114" t="s">
        <v>141</v>
      </c>
      <c r="B134" s="115"/>
      <c r="C134" s="77">
        <v>0.32838387738122027</v>
      </c>
      <c r="E134" s="114" t="s">
        <v>62</v>
      </c>
      <c r="F134" s="115"/>
      <c r="G134" s="128">
        <v>0.74100082676812795</v>
      </c>
      <c r="H134" s="129"/>
      <c r="J134" s="91"/>
      <c r="K134"/>
      <c r="L134"/>
      <c r="M134"/>
    </row>
    <row r="135" spans="1:13" ht="18" customHeight="1" x14ac:dyDescent="0.55000000000000004">
      <c r="A135" s="120" t="s">
        <v>142</v>
      </c>
      <c r="B135" s="117"/>
      <c r="C135" s="78">
        <v>0.18689495275237786</v>
      </c>
      <c r="E135" s="116" t="s">
        <v>61</v>
      </c>
      <c r="F135" s="117"/>
      <c r="G135" s="128">
        <v>0.17687006828646579</v>
      </c>
      <c r="H135" s="129"/>
      <c r="J135" s="91"/>
      <c r="K135"/>
      <c r="L135"/>
      <c r="M135"/>
    </row>
    <row r="136" spans="1:13" ht="18" customHeight="1" x14ac:dyDescent="0.55000000000000004">
      <c r="A136" s="120" t="s">
        <v>146</v>
      </c>
      <c r="B136" s="117"/>
      <c r="C136" s="78">
        <v>0.17544073349946218</v>
      </c>
      <c r="E136" s="116" t="s">
        <v>143</v>
      </c>
      <c r="F136" s="117"/>
      <c r="G136" s="128">
        <v>4.6961262685267909E-2</v>
      </c>
      <c r="H136" s="129"/>
      <c r="I136"/>
      <c r="J136" s="91"/>
      <c r="K136"/>
      <c r="L136"/>
      <c r="M136"/>
    </row>
    <row r="137" spans="1:13" ht="18" customHeight="1" x14ac:dyDescent="0.55000000000000004">
      <c r="A137" s="120" t="s">
        <v>147</v>
      </c>
      <c r="B137" s="117"/>
      <c r="C137" s="78">
        <v>0.15114490578347231</v>
      </c>
      <c r="D137"/>
      <c r="E137" s="116" t="s">
        <v>154</v>
      </c>
      <c r="F137" s="117"/>
      <c r="G137" s="128">
        <v>3.5167842260138325E-2</v>
      </c>
      <c r="H137" s="129"/>
      <c r="I137"/>
      <c r="J137" s="91"/>
      <c r="K137"/>
      <c r="L137"/>
      <c r="M137"/>
    </row>
    <row r="138" spans="1:13" ht="18" customHeight="1" x14ac:dyDescent="0.55000000000000004">
      <c r="A138" s="120" t="s">
        <v>148</v>
      </c>
      <c r="B138" s="117"/>
      <c r="C138" s="78">
        <v>6.485218730580164E-2</v>
      </c>
      <c r="D138"/>
      <c r="G138"/>
      <c r="H138"/>
      <c r="I138"/>
      <c r="J138" s="91"/>
      <c r="K138"/>
      <c r="L138"/>
      <c r="M138"/>
    </row>
    <row r="139" spans="1:13" ht="18" customHeight="1" x14ac:dyDescent="0.55000000000000004">
      <c r="A139" s="120" t="s">
        <v>149</v>
      </c>
      <c r="B139" s="117"/>
      <c r="C139" s="78">
        <v>5.3699394875331104E-2</v>
      </c>
      <c r="G139"/>
      <c r="H139"/>
      <c r="I139"/>
      <c r="J139" s="91"/>
      <c r="K139"/>
      <c r="L139"/>
      <c r="M139"/>
    </row>
    <row r="140" spans="1:13" ht="18" customHeight="1" x14ac:dyDescent="0.55000000000000004">
      <c r="A140" s="120" t="s">
        <v>151</v>
      </c>
      <c r="B140" s="117"/>
      <c r="C140" s="78">
        <v>1.7870894349898733E-2</v>
      </c>
      <c r="D140"/>
      <c r="E140"/>
      <c r="F140"/>
      <c r="G140"/>
      <c r="H140"/>
      <c r="I140"/>
      <c r="J140" s="91"/>
      <c r="K140"/>
      <c r="L140"/>
      <c r="M140"/>
    </row>
    <row r="141" spans="1:13" ht="18" customHeight="1" x14ac:dyDescent="0.55000000000000004">
      <c r="A141" s="120" t="s">
        <v>152</v>
      </c>
      <c r="B141" s="117"/>
      <c r="C141" s="78">
        <v>8.6071809779029364E-3</v>
      </c>
      <c r="G141"/>
      <c r="H141"/>
      <c r="I141"/>
      <c r="J141" s="91"/>
      <c r="K141"/>
      <c r="L141"/>
      <c r="M141"/>
    </row>
    <row r="142" spans="1:13" ht="18" customHeight="1" x14ac:dyDescent="0.55000000000000004">
      <c r="A142" s="120" t="s">
        <v>150</v>
      </c>
      <c r="B142" s="117"/>
      <c r="C142" s="78">
        <v>8.5431793923152685E-3</v>
      </c>
      <c r="G142"/>
      <c r="H142"/>
      <c r="I142"/>
      <c r="J142" s="91"/>
      <c r="K142"/>
      <c r="L142"/>
      <c r="M142"/>
    </row>
    <row r="143" spans="1:13" ht="18" customHeight="1" x14ac:dyDescent="0.55000000000000004">
      <c r="A143" s="120" t="s">
        <v>153</v>
      </c>
      <c r="B143" s="117"/>
      <c r="C143" s="92">
        <v>4.5626936822176752E-3</v>
      </c>
      <c r="G143"/>
      <c r="H143"/>
      <c r="I143"/>
      <c r="J143" s="91"/>
      <c r="K143"/>
      <c r="L143"/>
      <c r="M143"/>
    </row>
    <row r="144" spans="1:13" x14ac:dyDescent="0.55000000000000004">
      <c r="G144"/>
      <c r="H144"/>
      <c r="I144"/>
      <c r="J144"/>
      <c r="K144"/>
      <c r="L144"/>
      <c r="M144"/>
    </row>
    <row r="145" spans="1:13" x14ac:dyDescent="0.55000000000000004">
      <c r="G145"/>
      <c r="H145"/>
      <c r="I145"/>
      <c r="J145"/>
      <c r="K145"/>
      <c r="L145"/>
      <c r="M145"/>
    </row>
    <row r="146" spans="1:13" x14ac:dyDescent="0.55000000000000004">
      <c r="G146"/>
      <c r="H146"/>
      <c r="I146"/>
      <c r="J146"/>
      <c r="K146"/>
      <c r="L146"/>
      <c r="M146"/>
    </row>
    <row r="147" spans="1:13" x14ac:dyDescent="0.55000000000000004">
      <c r="A147" s="72"/>
      <c r="B147" s="72"/>
      <c r="C147" s="72"/>
      <c r="D147" s="72"/>
      <c r="E147" s="72"/>
      <c r="F147" s="72"/>
      <c r="G147" s="5"/>
      <c r="H147" s="5"/>
      <c r="I147" s="5"/>
      <c r="J147" s="5"/>
      <c r="K147" s="5"/>
      <c r="L147" s="72"/>
      <c r="M147" s="72"/>
    </row>
    <row r="148" spans="1:13" x14ac:dyDescent="0.55000000000000004">
      <c r="A148" s="72"/>
      <c r="B148" s="72"/>
      <c r="C148" s="72"/>
      <c r="D148" s="72"/>
      <c r="E148" s="72"/>
      <c r="F148" s="72"/>
      <c r="G148" s="5"/>
      <c r="H148" s="5"/>
      <c r="I148" s="5"/>
      <c r="J148" s="5"/>
      <c r="K148" s="5"/>
      <c r="L148" s="72"/>
      <c r="M148" s="72"/>
    </row>
    <row r="149" spans="1:13" ht="32.25" customHeight="1" x14ac:dyDescent="0.55000000000000004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72"/>
      <c r="M149" s="72"/>
    </row>
    <row r="150" spans="1:13" ht="32.25" customHeight="1" x14ac:dyDescent="0.5500000000000000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72"/>
      <c r="M150" s="72"/>
    </row>
    <row r="151" spans="1:13" ht="32.25" customHeight="1" x14ac:dyDescent="0.5500000000000000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72"/>
      <c r="M151" s="72"/>
    </row>
    <row r="152" spans="1:13" ht="32.25" customHeight="1" x14ac:dyDescent="0.55000000000000004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72"/>
      <c r="M152" s="72"/>
    </row>
    <row r="153" spans="1:13" ht="32.25" customHeight="1" x14ac:dyDescent="0.5500000000000000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72"/>
      <c r="M153" s="72"/>
    </row>
    <row r="154" spans="1:13" ht="20.25" customHeight="1" x14ac:dyDescent="0.5500000000000000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72"/>
      <c r="M154" s="72"/>
    </row>
    <row r="155" spans="1:13" ht="20.25" customHeight="1" x14ac:dyDescent="0.5500000000000000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72"/>
      <c r="M155" s="72"/>
    </row>
    <row r="156" spans="1:13" ht="20.25" customHeight="1" x14ac:dyDescent="0.5500000000000000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72"/>
      <c r="M156" s="72"/>
    </row>
    <row r="157" spans="1:13" ht="20.25" customHeight="1" x14ac:dyDescent="0.5500000000000000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72"/>
      <c r="M157" s="72"/>
    </row>
    <row r="158" spans="1:13" ht="20.25" customHeight="1" x14ac:dyDescent="0.5500000000000000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72"/>
      <c r="M158" s="72"/>
    </row>
    <row r="159" spans="1:13" ht="20.25" customHeight="1" x14ac:dyDescent="0.5500000000000000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72"/>
      <c r="M159" s="72"/>
    </row>
    <row r="160" spans="1:13" ht="20.25" customHeight="1" x14ac:dyDescent="0.5500000000000000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72"/>
      <c r="M160" s="72"/>
    </row>
    <row r="161" spans="1:13" ht="14.25" customHeight="1" x14ac:dyDescent="0.5500000000000000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72"/>
      <c r="M161" s="72"/>
    </row>
    <row r="162" spans="1:13" x14ac:dyDescent="0.5500000000000000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72"/>
      <c r="M162" s="72"/>
    </row>
    <row r="163" spans="1:13" x14ac:dyDescent="0.55000000000000004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72"/>
      <c r="M163" s="72"/>
    </row>
    <row r="164" spans="1:13" x14ac:dyDescent="0.5500000000000000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72"/>
      <c r="M164" s="72"/>
    </row>
    <row r="165" spans="1:13" x14ac:dyDescent="0.5500000000000000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72"/>
      <c r="M165" s="72"/>
    </row>
    <row r="166" spans="1:13" x14ac:dyDescent="0.5500000000000000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72"/>
      <c r="M166" s="72"/>
    </row>
    <row r="167" spans="1:13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72"/>
      <c r="M167" s="72"/>
    </row>
    <row r="168" spans="1:13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72"/>
      <c r="M168" s="72"/>
    </row>
    <row r="169" spans="1:13" ht="4.5" customHeigh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72"/>
      <c r="M169" s="72"/>
    </row>
    <row r="170" spans="1:13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72"/>
      <c r="M170" s="72"/>
    </row>
    <row r="171" spans="1:13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72"/>
      <c r="M171" s="72"/>
    </row>
    <row r="172" spans="1:13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72"/>
      <c r="M172" s="72"/>
    </row>
    <row r="173" spans="1:13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72"/>
      <c r="M173" s="72"/>
    </row>
    <row r="174" spans="1:13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72"/>
      <c r="M174" s="72"/>
    </row>
    <row r="175" spans="1:13" x14ac:dyDescent="0.5500000000000000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72"/>
      <c r="M175" s="72"/>
    </row>
    <row r="176" spans="1:13" x14ac:dyDescent="0.5500000000000000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72"/>
      <c r="M176" s="72"/>
    </row>
    <row r="177" spans="1:13" x14ac:dyDescent="0.5500000000000000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72"/>
      <c r="M177" s="72"/>
    </row>
    <row r="178" spans="1:13" x14ac:dyDescent="0.5500000000000000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72"/>
      <c r="M178" s="72"/>
    </row>
    <row r="179" spans="1:13" x14ac:dyDescent="0.5500000000000000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72"/>
      <c r="M179" s="72"/>
    </row>
    <row r="180" spans="1:13" x14ac:dyDescent="0.5500000000000000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72"/>
      <c r="M180" s="72"/>
    </row>
    <row r="181" spans="1:13" x14ac:dyDescent="0.5500000000000000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72"/>
      <c r="M181" s="72"/>
    </row>
    <row r="182" spans="1:13" x14ac:dyDescent="0.5500000000000000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72"/>
      <c r="M182" s="72"/>
    </row>
    <row r="183" spans="1:13" x14ac:dyDescent="0.5500000000000000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72"/>
      <c r="M183" s="72"/>
    </row>
    <row r="184" spans="1:13" x14ac:dyDescent="0.5500000000000000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72"/>
      <c r="M184" s="72"/>
    </row>
    <row r="185" spans="1:13" x14ac:dyDescent="0.5500000000000000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72"/>
      <c r="M185" s="72"/>
    </row>
    <row r="186" spans="1:13" x14ac:dyDescent="0.5500000000000000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72"/>
      <c r="M186" s="72"/>
    </row>
    <row r="187" spans="1:13" x14ac:dyDescent="0.5500000000000000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72"/>
      <c r="M187" s="72"/>
    </row>
    <row r="188" spans="1:13" x14ac:dyDescent="0.5500000000000000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72"/>
      <c r="M188" s="72"/>
    </row>
    <row r="189" spans="1:13" x14ac:dyDescent="0.5500000000000000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72"/>
      <c r="M189" s="72"/>
    </row>
    <row r="190" spans="1:13" x14ac:dyDescent="0.5500000000000000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72"/>
      <c r="M190" s="72"/>
    </row>
    <row r="191" spans="1:13" x14ac:dyDescent="0.5500000000000000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72"/>
      <c r="M191" s="72"/>
    </row>
    <row r="192" spans="1:13" x14ac:dyDescent="0.5500000000000000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72"/>
      <c r="M192" s="72"/>
    </row>
    <row r="193" spans="1:13" x14ac:dyDescent="0.5500000000000000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72"/>
      <c r="M193" s="72"/>
    </row>
    <row r="194" spans="1:13" x14ac:dyDescent="0.5500000000000000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72"/>
      <c r="M194" s="72"/>
    </row>
    <row r="195" spans="1:13" x14ac:dyDescent="0.5500000000000000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72"/>
      <c r="M195" s="72"/>
    </row>
    <row r="196" spans="1:13" x14ac:dyDescent="0.5500000000000000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72"/>
      <c r="M196" s="72"/>
    </row>
    <row r="197" spans="1:13" x14ac:dyDescent="0.5500000000000000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72"/>
      <c r="M197" s="72"/>
    </row>
    <row r="198" spans="1:13" x14ac:dyDescent="0.5500000000000000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72"/>
      <c r="M198" s="72"/>
    </row>
    <row r="199" spans="1:13" x14ac:dyDescent="0.5500000000000000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72"/>
      <c r="M199" s="72"/>
    </row>
    <row r="200" spans="1:13" x14ac:dyDescent="0.5500000000000000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72"/>
      <c r="M200" s="72"/>
    </row>
    <row r="201" spans="1:13" x14ac:dyDescent="0.55000000000000004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72"/>
      <c r="M201" s="72"/>
    </row>
    <row r="202" spans="1:13" x14ac:dyDescent="0.5500000000000000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72"/>
      <c r="M202" s="72"/>
    </row>
    <row r="203" spans="1:13" x14ac:dyDescent="0.55000000000000004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72"/>
      <c r="M203" s="72"/>
    </row>
    <row r="204" spans="1:13" x14ac:dyDescent="0.550000000000000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72"/>
      <c r="M204" s="72"/>
    </row>
    <row r="205" spans="1:13" x14ac:dyDescent="0.55000000000000004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72"/>
      <c r="M205" s="72"/>
    </row>
    <row r="206" spans="1:13" x14ac:dyDescent="0.55000000000000004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72"/>
      <c r="M206" s="72"/>
    </row>
    <row r="207" spans="1:13" x14ac:dyDescent="0.55000000000000004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72"/>
      <c r="M207" s="72"/>
    </row>
    <row r="208" spans="1:13" x14ac:dyDescent="0.55000000000000004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72"/>
      <c r="M208" s="72"/>
    </row>
    <row r="209" spans="1:13" x14ac:dyDescent="0.5500000000000000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72"/>
      <c r="M209" s="72"/>
    </row>
    <row r="210" spans="1:13" x14ac:dyDescent="0.55000000000000004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72"/>
      <c r="M210" s="72"/>
    </row>
    <row r="211" spans="1:13" x14ac:dyDescent="0.5500000000000000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72"/>
      <c r="M211" s="72"/>
    </row>
    <row r="212" spans="1:13" x14ac:dyDescent="0.55000000000000004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72"/>
      <c r="M212" s="72"/>
    </row>
    <row r="213" spans="1:13" x14ac:dyDescent="0.55000000000000004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72"/>
      <c r="M213" s="72"/>
    </row>
    <row r="214" spans="1:13" x14ac:dyDescent="0.5500000000000000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72"/>
      <c r="M214" s="72"/>
    </row>
    <row r="215" spans="1:13" x14ac:dyDescent="0.5500000000000000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72"/>
      <c r="M215" s="72"/>
    </row>
    <row r="216" spans="1:13" x14ac:dyDescent="0.5500000000000000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72"/>
      <c r="M216" s="72"/>
    </row>
    <row r="217" spans="1:13" x14ac:dyDescent="0.55000000000000004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72"/>
      <c r="M217" s="72"/>
    </row>
    <row r="218" spans="1:13" x14ac:dyDescent="0.55000000000000004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72"/>
      <c r="M218" s="72"/>
    </row>
    <row r="219" spans="1:13" x14ac:dyDescent="0.55000000000000004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72"/>
      <c r="M219" s="72"/>
    </row>
    <row r="220" spans="1:13" x14ac:dyDescent="0.55000000000000004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72"/>
      <c r="M220" s="72"/>
    </row>
    <row r="221" spans="1:13" x14ac:dyDescent="0.5500000000000000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72"/>
      <c r="M221" s="72"/>
    </row>
    <row r="222" spans="1:13" x14ac:dyDescent="0.55000000000000004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72"/>
      <c r="M222" s="72"/>
    </row>
    <row r="223" spans="1:13" x14ac:dyDescent="0.55000000000000004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72"/>
      <c r="M223" s="72"/>
    </row>
    <row r="224" spans="1:13" x14ac:dyDescent="0.5500000000000000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72"/>
      <c r="M224" s="72"/>
    </row>
    <row r="225" spans="1:13" ht="44.5" customHeight="1" x14ac:dyDescent="0.55000000000000004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72"/>
      <c r="M225" s="72"/>
    </row>
    <row r="226" spans="1:13" ht="55.5" customHeight="1" x14ac:dyDescent="0.55000000000000004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72"/>
      <c r="M226" s="72"/>
    </row>
    <row r="227" spans="1:13" ht="94.5" customHeight="1" x14ac:dyDescent="0.55000000000000004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72"/>
      <c r="M227" s="72"/>
    </row>
    <row r="228" spans="1:13" ht="47.1" customHeight="1" x14ac:dyDescent="0.55000000000000004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72"/>
      <c r="M228" s="72"/>
    </row>
    <row r="229" spans="1:13" x14ac:dyDescent="0.55000000000000004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72"/>
      <c r="M229" s="72"/>
    </row>
    <row r="230" spans="1:13" ht="147.6" customHeight="1" x14ac:dyDescent="0.55000000000000004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72"/>
      <c r="M230" s="72"/>
    </row>
    <row r="231" spans="1:13" ht="61" customHeight="1" x14ac:dyDescent="0.55000000000000004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72"/>
      <c r="M231" s="72"/>
    </row>
    <row r="232" spans="1:13" x14ac:dyDescent="0.55000000000000004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72"/>
      <c r="M232" s="72"/>
    </row>
    <row r="233" spans="1:13" x14ac:dyDescent="0.55000000000000004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72"/>
      <c r="M233" s="72"/>
    </row>
    <row r="234" spans="1:13" x14ac:dyDescent="0.5500000000000000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72"/>
      <c r="M234" s="72"/>
    </row>
    <row r="235" spans="1:13" x14ac:dyDescent="0.55000000000000004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72"/>
      <c r="M235" s="72"/>
    </row>
    <row r="236" spans="1:13" x14ac:dyDescent="0.55000000000000004">
      <c r="G236" s="5"/>
      <c r="H236" s="5"/>
    </row>
    <row r="237" spans="1:13" x14ac:dyDescent="0.55000000000000004">
      <c r="G237" s="5"/>
      <c r="H237" s="5"/>
    </row>
    <row r="238" spans="1:13" x14ac:dyDescent="0.55000000000000004">
      <c r="G238" s="5"/>
      <c r="H238" s="5"/>
    </row>
    <row r="239" spans="1:13" x14ac:dyDescent="0.55000000000000004">
      <c r="G239" s="5"/>
      <c r="H239" s="5"/>
    </row>
  </sheetData>
  <sortState xmlns:xlrd2="http://schemas.microsoft.com/office/spreadsheetml/2017/richdata2" ref="H24:J27">
    <sortCondition descending="1" ref="J27"/>
  </sortState>
  <mergeCells count="81">
    <mergeCell ref="A139:B139"/>
    <mergeCell ref="A140:B140"/>
    <mergeCell ref="A141:B141"/>
    <mergeCell ref="A142:B142"/>
    <mergeCell ref="A143:B143"/>
    <mergeCell ref="A126:B126"/>
    <mergeCell ref="A127:B127"/>
    <mergeCell ref="A138:B138"/>
    <mergeCell ref="A120:B120"/>
    <mergeCell ref="A121:B121"/>
    <mergeCell ref="A122:B122"/>
    <mergeCell ref="A123:B123"/>
    <mergeCell ref="A124:B124"/>
    <mergeCell ref="A133:B133"/>
    <mergeCell ref="A134:B134"/>
    <mergeCell ref="A135:B135"/>
    <mergeCell ref="A136:B136"/>
    <mergeCell ref="A137:B137"/>
    <mergeCell ref="A116:B116"/>
    <mergeCell ref="A117:B117"/>
    <mergeCell ref="A118:B118"/>
    <mergeCell ref="A119:B119"/>
    <mergeCell ref="A125:B125"/>
    <mergeCell ref="I8:K8"/>
    <mergeCell ref="K42:K44"/>
    <mergeCell ref="A108:B108"/>
    <mergeCell ref="A109:B109"/>
    <mergeCell ref="A110:B110"/>
    <mergeCell ref="J17:J18"/>
    <mergeCell ref="D62:E62"/>
    <mergeCell ref="G91:H91"/>
    <mergeCell ref="G92:H92"/>
    <mergeCell ref="G93:H93"/>
    <mergeCell ref="G94:H94"/>
    <mergeCell ref="G95:H95"/>
    <mergeCell ref="A96:B96"/>
    <mergeCell ref="A97:B97"/>
    <mergeCell ref="A103:B103"/>
    <mergeCell ref="A104:B104"/>
    <mergeCell ref="H17:I18"/>
    <mergeCell ref="D44:E44"/>
    <mergeCell ref="D45:E45"/>
    <mergeCell ref="D46:E46"/>
    <mergeCell ref="D47:E47"/>
    <mergeCell ref="G133:H133"/>
    <mergeCell ref="G134:H134"/>
    <mergeCell ref="G135:H135"/>
    <mergeCell ref="G136:H136"/>
    <mergeCell ref="G137:H137"/>
    <mergeCell ref="E137:F137"/>
    <mergeCell ref="A54:A55"/>
    <mergeCell ref="A17:A18"/>
    <mergeCell ref="A111:B111"/>
    <mergeCell ref="A105:B105"/>
    <mergeCell ref="A106:B106"/>
    <mergeCell ref="A107:B107"/>
    <mergeCell ref="A98:B98"/>
    <mergeCell ref="A99:B99"/>
    <mergeCell ref="A100:B100"/>
    <mergeCell ref="A101:B101"/>
    <mergeCell ref="A102:B102"/>
    <mergeCell ref="E91:F91"/>
    <mergeCell ref="E92:F92"/>
    <mergeCell ref="E93:F93"/>
    <mergeCell ref="E133:F133"/>
    <mergeCell ref="B54:C54"/>
    <mergeCell ref="A8:D8"/>
    <mergeCell ref="E134:F134"/>
    <mergeCell ref="E135:F135"/>
    <mergeCell ref="E136:F136"/>
    <mergeCell ref="E94:F94"/>
    <mergeCell ref="E95:F95"/>
    <mergeCell ref="A91:B91"/>
    <mergeCell ref="A92:B92"/>
    <mergeCell ref="A93:B93"/>
    <mergeCell ref="A94:B94"/>
    <mergeCell ref="A95:B95"/>
    <mergeCell ref="A112:B112"/>
    <mergeCell ref="A113:B113"/>
    <mergeCell ref="A114:B114"/>
    <mergeCell ref="A115:B115"/>
  </mergeCells>
  <phoneticPr fontId="3" type="noConversion"/>
  <printOptions horizontalCentered="1" verticalCentered="1"/>
  <pageMargins left="0" right="0" top="0" bottom="0" header="0.19685039370078741" footer="0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CABA</vt:lpstr>
      <vt:lpstr>CABA!Área_de_impresión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2020-05-06T22:09:37Z</cp:lastPrinted>
  <dcterms:created xsi:type="dcterms:W3CDTF">2020-03-10T16:33:47Z</dcterms:created>
  <dcterms:modified xsi:type="dcterms:W3CDTF">2020-08-20T22:43:23Z</dcterms:modified>
</cp:coreProperties>
</file>